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50" windowWidth="15180" windowHeight="6000" activeTab="0"/>
  </bookViews>
  <sheets>
    <sheet name="PC-Version" sheetId="1" r:id="rId1"/>
  </sheets>
  <definedNames>
    <definedName name="_xlnm.Print_Area" localSheetId="0">'PC-Version'!$A$1:$BD$78</definedName>
  </definedNames>
  <calcPr fullCalcOnLoad="1"/>
</workbook>
</file>

<file path=xl/sharedStrings.xml><?xml version="1.0" encoding="utf-8"?>
<sst xmlns="http://schemas.openxmlformats.org/spreadsheetml/2006/main" count="171" uniqueCount="62">
  <si>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</si>
  <si>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</si>
  <si>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</si>
  <si>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</si>
  <si>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</si>
  <si>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</si>
  <si>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</si>
  <si>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</si>
  <si>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</si>
  <si>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</si>
  <si>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</si>
  <si>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</si>
  <si>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</si>
  <si>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</si>
  <si>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</si>
  <si>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</si>
  <si>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</si>
  <si>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</si>
  <si>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</si>
  <si>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</si>
  <si>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</si>
  <si>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</si>
  <si>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</si>
  <si>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</si>
  <si>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</si>
  <si>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Punkte</t>
  </si>
  <si>
    <t>IV. Endrunde</t>
  </si>
  <si>
    <t>4. Gruppe A</t>
  </si>
  <si>
    <t>3. Gruppe A</t>
  </si>
  <si>
    <t>2. Gruppe A</t>
  </si>
  <si>
    <t>1. Gruppe A</t>
  </si>
  <si>
    <t>4. Gruppe B</t>
  </si>
  <si>
    <t>3. Gruppe B</t>
  </si>
  <si>
    <t>2. Gruppe B</t>
  </si>
  <si>
    <t>1. Gruppe B</t>
  </si>
  <si>
    <t>6.</t>
  </si>
  <si>
    <t>7.</t>
  </si>
  <si>
    <t>8.</t>
  </si>
  <si>
    <t>Spiel um Platz 7 und 8</t>
  </si>
  <si>
    <t>Spiel um Platz 5 und 6</t>
  </si>
  <si>
    <t>Spiel um Platz 3 und 4</t>
  </si>
  <si>
    <t>Endspiel</t>
  </si>
  <si>
    <t>Logo</t>
  </si>
  <si>
    <t>x</t>
  </si>
  <si>
    <t>V. Platzierungen</t>
  </si>
  <si>
    <t>1. FC Nord</t>
  </si>
  <si>
    <t>Schokoladenturnier</t>
  </si>
  <si>
    <t>in der Diltheyhalle</t>
  </si>
  <si>
    <t>TuS Linter</t>
  </si>
  <si>
    <t>SC Kohlheck</t>
  </si>
  <si>
    <t>PSV Grün/Weiß</t>
  </si>
  <si>
    <t>FC Nord I</t>
  </si>
  <si>
    <t>DJK Schwarz/Weiß</t>
  </si>
  <si>
    <t>Türkischer SV</t>
  </si>
  <si>
    <t>FC Nord II</t>
  </si>
  <si>
    <t>Freie Turner</t>
  </si>
  <si>
    <r>
      <t>Fußball Feldturnier für - F</t>
    </r>
    <r>
      <rPr>
        <b/>
        <sz val="12"/>
        <rFont val="Arial"/>
        <family val="0"/>
      </rPr>
      <t xml:space="preserve"> - Junioren</t>
    </r>
    <r>
      <rPr>
        <sz val="12"/>
        <rFont val="Arial"/>
        <family val="0"/>
      </rPr>
      <t xml:space="preserve"> - Mannschaften</t>
    </r>
  </si>
  <si>
    <t>Samstag</t>
  </si>
  <si>
    <t>Kampflos</t>
  </si>
  <si>
    <t>Fc Nord I</t>
  </si>
  <si>
    <t>Nord II</t>
  </si>
  <si>
    <t>Sc Kohlheck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</si>
</sst>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vertical="center"/>
    </xf>
    <xf numFmtId="0" fontId="7" fillId="33" borderId="40" xfId="0" applyFont="1" applyFill="1" applyBorder="1" applyAlignment="1">
      <alignment vertical="center"/>
    </xf>
    <xf numFmtId="0" fontId="6" fillId="0" borderId="4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 shrinkToFit="1"/>
    </xf>
    <xf numFmtId="0" fontId="6" fillId="0" borderId="4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5" fontId="3" fillId="0" borderId="21" xfId="0" applyNumberFormat="1" applyFont="1" applyBorder="1" applyAlignment="1">
      <alignment horizontal="center"/>
    </xf>
    <xf numFmtId="20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4" fontId="0" fillId="0" borderId="41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174" fontId="0" fillId="0" borderId="44" xfId="0" applyNumberFormat="1" applyFont="1" applyFill="1" applyBorder="1" applyAlignment="1">
      <alignment horizontal="center" vertical="center"/>
    </xf>
    <xf numFmtId="174" fontId="0" fillId="0" borderId="12" xfId="0" applyNumberFormat="1" applyFont="1" applyFill="1" applyBorder="1" applyAlignment="1">
      <alignment horizontal="center" vertical="center"/>
    </xf>
    <xf numFmtId="174" fontId="0" fillId="0" borderId="4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49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42" xfId="0" applyFont="1" applyBorder="1" applyAlignment="1" applyProtection="1">
      <alignment horizontal="left" vertical="center"/>
      <protection hidden="1"/>
    </xf>
    <xf numFmtId="0" fontId="11" fillId="0" borderId="14" xfId="0" applyFont="1" applyBorder="1" applyAlignment="1" applyProtection="1">
      <alignment horizontal="left" vertical="center"/>
      <protection hidden="1"/>
    </xf>
    <xf numFmtId="0" fontId="11" fillId="0" borderId="50" xfId="0" applyFont="1" applyBorder="1" applyAlignment="1" applyProtection="1">
      <alignment horizontal="left" vertical="center"/>
      <protection hidden="1"/>
    </xf>
    <xf numFmtId="0" fontId="0" fillId="0" borderId="4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1" fillId="0" borderId="41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7" fillId="33" borderId="40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28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45" xfId="0" applyFont="1" applyBorder="1" applyAlignment="1" applyProtection="1">
      <alignment horizontal="left" vertical="center"/>
      <protection hidden="1"/>
    </xf>
    <xf numFmtId="0" fontId="11" fillId="0" borderId="43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71"/>
  <sheetViews>
    <sheetView tabSelected="1" zoomScale="112" zoomScaleNormal="112" zoomScalePageLayoutView="0" workbookViewId="0" topLeftCell="A1">
      <selection activeCell="M70" sqref="M70"/>
    </sheetView>
  </sheetViews>
  <sheetFormatPr defaultColWidth="1.7109375" defaultRowHeight="12.75"/>
  <cols>
    <col min="1" max="53" width="1.7109375" style="0" customWidth="1"/>
    <col min="54" max="54" width="5.8515625" style="0" customWidth="1"/>
    <col min="55" max="55" width="2.8515625" style="0" customWidth="1"/>
    <col min="56" max="56" width="1.7109375" style="0" customWidth="1"/>
    <col min="57" max="57" width="5.7109375" style="31" customWidth="1"/>
    <col min="58" max="64" width="5.7109375" style="31" hidden="1" customWidth="1"/>
    <col min="65" max="72" width="5.7109375" style="46" hidden="1" customWidth="1"/>
    <col min="73" max="73" width="5.7109375" style="46" customWidth="1"/>
    <col min="74" max="80" width="1.7109375" style="47" customWidth="1"/>
    <col min="81" max="84" width="1.7109375" style="48" customWidth="1"/>
    <col min="85" max="102" width="1.7109375" style="33" customWidth="1"/>
  </cols>
  <sheetData>
    <row r="1" spans="57:84" ht="7.5" customHeight="1">
      <c r="BE1" s="10"/>
      <c r="BF1" s="10"/>
      <c r="BG1" s="10"/>
      <c r="BH1" s="10"/>
      <c r="BI1" s="10"/>
      <c r="BJ1" s="10"/>
      <c r="BK1" s="10"/>
      <c r="BL1" s="10"/>
      <c r="BM1" s="34"/>
      <c r="BN1" s="34"/>
      <c r="BO1" s="34"/>
      <c r="BP1" s="34"/>
      <c r="BQ1" s="34"/>
      <c r="BR1" s="34"/>
      <c r="BS1" s="34"/>
      <c r="BT1" s="34"/>
      <c r="BU1" s="34"/>
      <c r="BV1" s="35"/>
      <c r="BW1" s="35"/>
      <c r="BX1" s="35"/>
      <c r="BY1" s="35"/>
      <c r="BZ1" s="35"/>
      <c r="CA1" s="35"/>
      <c r="CB1" s="35"/>
      <c r="CC1" s="36"/>
      <c r="CD1" s="36"/>
      <c r="CE1" s="36"/>
      <c r="CF1" s="36"/>
    </row>
    <row r="2" spans="1:84" ht="33">
      <c r="A2" s="72" t="s">
        <v>45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59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1"/>
      <c r="BE2" s="10"/>
      <c r="BF2" s="10"/>
      <c r="BG2" s="10"/>
      <c r="BH2" s="10"/>
      <c r="BI2" s="10"/>
      <c r="BJ2" s="10"/>
      <c r="BK2" s="10"/>
      <c r="BL2" s="10"/>
      <c r="BM2" s="34"/>
      <c r="BN2" s="34"/>
      <c r="BO2" s="34"/>
      <c r="BP2" s="34"/>
      <c r="BQ2" s="34"/>
      <c r="BR2" s="34"/>
      <c r="BS2" s="34"/>
      <c r="BT2" s="34"/>
      <c r="BU2" s="34"/>
      <c r="BV2" s="35"/>
      <c r="BW2" s="35"/>
      <c r="BX2" s="35"/>
      <c r="BY2" s="35"/>
      <c r="BZ2" s="35"/>
      <c r="CA2" s="35"/>
      <c r="CB2" s="35"/>
      <c r="CC2" s="36"/>
      <c r="CD2" s="36"/>
      <c r="CE2" s="36"/>
      <c r="CF2" s="36"/>
    </row>
    <row r="3" spans="1:102" s="19" customFormat="1" ht="27">
      <c r="A3" s="73" t="s">
        <v>46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62"/>
      <c r="AR3" s="63"/>
      <c r="AT3" s="63"/>
      <c r="AU3" s="63" t="s">
        <v>42</v>
      </c>
      <c r="AV3" s="63"/>
      <c r="AW3" s="63"/>
      <c r="AX3" s="63"/>
      <c r="AY3" s="63"/>
      <c r="AZ3" s="63"/>
      <c r="BA3" s="63"/>
      <c r="BB3" s="63"/>
      <c r="BC3" s="64"/>
      <c r="BE3" s="20"/>
      <c r="BF3" s="20"/>
      <c r="BG3" s="20"/>
      <c r="BH3" s="20"/>
      <c r="BI3" s="20"/>
      <c r="BJ3" s="20"/>
      <c r="BK3" s="20"/>
      <c r="BL3" s="20"/>
      <c r="BM3" s="37"/>
      <c r="BN3" s="37"/>
      <c r="BO3" s="37"/>
      <c r="BP3" s="37"/>
      <c r="BQ3" s="37"/>
      <c r="BR3" s="37"/>
      <c r="BS3" s="37"/>
      <c r="BT3" s="37"/>
      <c r="BU3" s="37"/>
      <c r="BV3" s="38"/>
      <c r="BW3" s="38"/>
      <c r="BX3" s="38"/>
      <c r="BY3" s="38"/>
      <c r="BZ3" s="38"/>
      <c r="CA3" s="38"/>
      <c r="CB3" s="38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</row>
    <row r="4" spans="1:102" s="2" customFormat="1" ht="15.75">
      <c r="A4" s="74" t="s">
        <v>56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65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7"/>
      <c r="BE4" s="11"/>
      <c r="BF4" s="11"/>
      <c r="BG4" s="11"/>
      <c r="BH4" s="11"/>
      <c r="BI4" s="11"/>
      <c r="BJ4" s="11"/>
      <c r="BK4" s="11"/>
      <c r="BL4" s="11"/>
      <c r="BM4" s="40"/>
      <c r="BN4" s="40"/>
      <c r="BO4" s="40"/>
      <c r="BP4" s="40"/>
      <c r="BQ4" s="40"/>
      <c r="BR4" s="40"/>
      <c r="BS4" s="40"/>
      <c r="BT4" s="40"/>
      <c r="BU4" s="40"/>
      <c r="BV4" s="41"/>
      <c r="BW4" s="41"/>
      <c r="BX4" s="41"/>
      <c r="BY4" s="41"/>
      <c r="BZ4" s="41"/>
      <c r="CA4" s="41"/>
      <c r="CB4" s="41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</row>
    <row r="5" spans="43:102" s="2" customFormat="1" ht="6" customHeight="1">
      <c r="AQ5" s="65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7"/>
      <c r="BE5" s="11"/>
      <c r="BF5" s="11"/>
      <c r="BG5" s="11"/>
      <c r="BH5" s="11"/>
      <c r="BI5" s="11"/>
      <c r="BJ5" s="11"/>
      <c r="BK5" s="11"/>
      <c r="BL5" s="11"/>
      <c r="BM5" s="40"/>
      <c r="BN5" s="40"/>
      <c r="BO5" s="40"/>
      <c r="BP5" s="40"/>
      <c r="BQ5" s="40"/>
      <c r="BR5" s="40"/>
      <c r="BS5" s="40"/>
      <c r="BT5" s="40"/>
      <c r="BU5" s="40"/>
      <c r="BV5" s="41"/>
      <c r="BW5" s="41"/>
      <c r="BX5" s="41"/>
      <c r="BY5" s="41"/>
      <c r="BZ5" s="41"/>
      <c r="CA5" s="41"/>
      <c r="CB5" s="41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</row>
    <row r="6" spans="12:102" s="2" customFormat="1" ht="15.75">
      <c r="L6" s="3" t="s">
        <v>0</v>
      </c>
      <c r="M6" s="121" t="s">
        <v>57</v>
      </c>
      <c r="N6" s="121"/>
      <c r="O6" s="121"/>
      <c r="P6" s="121"/>
      <c r="Q6" s="121"/>
      <c r="R6" s="121"/>
      <c r="S6" s="121"/>
      <c r="T6" s="121"/>
      <c r="U6" s="2" t="s">
        <v>1</v>
      </c>
      <c r="Y6" s="122">
        <v>39788</v>
      </c>
      <c r="Z6" s="122"/>
      <c r="AA6" s="122"/>
      <c r="AB6" s="122"/>
      <c r="AC6" s="122"/>
      <c r="AD6" s="122"/>
      <c r="AE6" s="122"/>
      <c r="AF6" s="122"/>
      <c r="AQ6" s="65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7"/>
      <c r="BE6" s="11"/>
      <c r="BF6" s="11"/>
      <c r="BG6" s="11"/>
      <c r="BH6" s="11"/>
      <c r="BI6" s="11"/>
      <c r="BJ6" s="11"/>
      <c r="BK6" s="11"/>
      <c r="BL6" s="11"/>
      <c r="BM6" s="40"/>
      <c r="BN6" s="40"/>
      <c r="BO6" s="40"/>
      <c r="BP6" s="40"/>
      <c r="BQ6" s="40"/>
      <c r="BR6" s="40"/>
      <c r="BS6" s="40"/>
      <c r="BT6" s="40"/>
      <c r="BU6" s="40"/>
      <c r="BV6" s="41"/>
      <c r="BW6" s="41"/>
      <c r="BX6" s="41"/>
      <c r="BY6" s="41"/>
      <c r="BZ6" s="41"/>
      <c r="CA6" s="41"/>
      <c r="CB6" s="41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</row>
    <row r="7" spans="43:102" s="2" customFormat="1" ht="6" customHeight="1">
      <c r="AQ7" s="65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7"/>
      <c r="BE7" s="11"/>
      <c r="BF7" s="11"/>
      <c r="BG7" s="11"/>
      <c r="BH7" s="11"/>
      <c r="BI7" s="11"/>
      <c r="BJ7" s="11"/>
      <c r="BK7" s="11"/>
      <c r="BL7" s="11"/>
      <c r="BM7" s="40"/>
      <c r="BN7" s="40"/>
      <c r="BO7" s="40"/>
      <c r="BP7" s="40"/>
      <c r="BQ7" s="40"/>
      <c r="BR7" s="40"/>
      <c r="BS7" s="40"/>
      <c r="BT7" s="40"/>
      <c r="BU7" s="40"/>
      <c r="BV7" s="41"/>
      <c r="BW7" s="41"/>
      <c r="BX7" s="41"/>
      <c r="BY7" s="41"/>
      <c r="BZ7" s="41"/>
      <c r="CA7" s="41"/>
      <c r="CB7" s="41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</row>
    <row r="8" spans="2:102" s="2" customFormat="1" ht="15">
      <c r="B8" s="127" t="s">
        <v>47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Q8" s="68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70"/>
      <c r="BE8" s="11"/>
      <c r="BF8" s="11"/>
      <c r="BG8" s="11"/>
      <c r="BH8" s="11"/>
      <c r="BI8" s="11"/>
      <c r="BJ8" s="11"/>
      <c r="BK8" s="11"/>
      <c r="BL8" s="11"/>
      <c r="BM8" s="40"/>
      <c r="BN8" s="40"/>
      <c r="BO8" s="40"/>
      <c r="BP8" s="40"/>
      <c r="BQ8" s="40"/>
      <c r="BR8" s="40"/>
      <c r="BS8" s="40"/>
      <c r="BT8" s="40"/>
      <c r="BU8" s="40"/>
      <c r="BV8" s="41"/>
      <c r="BW8" s="41"/>
      <c r="BX8" s="41"/>
      <c r="BY8" s="41"/>
      <c r="BZ8" s="41"/>
      <c r="CA8" s="41"/>
      <c r="CB8" s="41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</row>
    <row r="9" spans="57:102" s="2" customFormat="1" ht="6" customHeight="1">
      <c r="BE9" s="11"/>
      <c r="BF9" s="11"/>
      <c r="BG9" s="11"/>
      <c r="BH9" s="11"/>
      <c r="BI9" s="11"/>
      <c r="BJ9" s="11"/>
      <c r="BK9" s="11"/>
      <c r="BL9" s="11"/>
      <c r="BM9" s="40"/>
      <c r="BN9" s="40"/>
      <c r="BO9" s="40"/>
      <c r="BP9" s="40"/>
      <c r="BQ9" s="40"/>
      <c r="BR9" s="40"/>
      <c r="BS9" s="40"/>
      <c r="BT9" s="40"/>
      <c r="BU9" s="40"/>
      <c r="BV9" s="41"/>
      <c r="BW9" s="41"/>
      <c r="BX9" s="41"/>
      <c r="BY9" s="41"/>
      <c r="BZ9" s="41"/>
      <c r="CA9" s="41"/>
      <c r="CB9" s="41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7:102" s="2" customFormat="1" ht="15.75">
      <c r="G10" s="6" t="s">
        <v>2</v>
      </c>
      <c r="H10" s="129">
        <v>0.5833333333333334</v>
      </c>
      <c r="I10" s="129"/>
      <c r="J10" s="129"/>
      <c r="K10" s="129"/>
      <c r="L10" s="129"/>
      <c r="M10" s="7" t="s">
        <v>3</v>
      </c>
      <c r="T10" s="6" t="s">
        <v>4</v>
      </c>
      <c r="U10" s="130">
        <v>1</v>
      </c>
      <c r="V10" s="130"/>
      <c r="W10" s="71" t="s">
        <v>43</v>
      </c>
      <c r="X10" s="128">
        <v>0.010416666666666666</v>
      </c>
      <c r="Y10" s="128"/>
      <c r="Z10" s="128"/>
      <c r="AA10" s="128"/>
      <c r="AB10" s="128"/>
      <c r="AC10" s="7" t="s">
        <v>5</v>
      </c>
      <c r="AK10" s="6" t="s">
        <v>6</v>
      </c>
      <c r="AL10" s="128">
        <v>0.0006944444444444445</v>
      </c>
      <c r="AM10" s="128"/>
      <c r="AN10" s="128"/>
      <c r="AO10" s="128"/>
      <c r="AP10" s="128"/>
      <c r="AQ10" s="7" t="s">
        <v>5</v>
      </c>
      <c r="BE10" s="11"/>
      <c r="BF10" s="11"/>
      <c r="BG10" s="11"/>
      <c r="BH10" s="11"/>
      <c r="BI10" s="11"/>
      <c r="BJ10" s="11"/>
      <c r="BK10" s="11"/>
      <c r="BL10" s="11"/>
      <c r="BM10" s="40"/>
      <c r="BN10" s="40"/>
      <c r="BO10" s="40"/>
      <c r="BP10" s="40"/>
      <c r="BQ10" s="40"/>
      <c r="BR10" s="40"/>
      <c r="BS10" s="40"/>
      <c r="BT10" s="40"/>
      <c r="BU10" s="40"/>
      <c r="BV10" s="41"/>
      <c r="BW10" s="41"/>
      <c r="BX10" s="41"/>
      <c r="BY10" s="41"/>
      <c r="BZ10" s="41"/>
      <c r="CA10" s="41"/>
      <c r="CB10" s="41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</row>
    <row r="11" spans="57:84" ht="9" customHeight="1">
      <c r="BE11" s="12"/>
      <c r="BF11" s="12"/>
      <c r="BG11" s="12"/>
      <c r="BH11" s="12"/>
      <c r="BI11" s="12"/>
      <c r="BJ11" s="12"/>
      <c r="BK11" s="12"/>
      <c r="BL11" s="12"/>
      <c r="BM11" s="43"/>
      <c r="BN11" s="43"/>
      <c r="BO11" s="43"/>
      <c r="BP11" s="43"/>
      <c r="BQ11" s="43"/>
      <c r="BR11" s="43"/>
      <c r="BS11" s="43"/>
      <c r="BT11" s="43"/>
      <c r="BU11" s="43"/>
      <c r="BV11" s="44"/>
      <c r="BW11" s="44"/>
      <c r="BX11" s="44"/>
      <c r="BY11" s="44"/>
      <c r="BZ11" s="44"/>
      <c r="CA11" s="44"/>
      <c r="CB11" s="44"/>
      <c r="CC11" s="45"/>
      <c r="CD11" s="45"/>
      <c r="CE11" s="45"/>
      <c r="CF11" s="45"/>
    </row>
    <row r="12" spans="57:84" ht="6" customHeight="1">
      <c r="BE12" s="12"/>
      <c r="BF12" s="12"/>
      <c r="BG12" s="12"/>
      <c r="BH12" s="12"/>
      <c r="BI12" s="12"/>
      <c r="BJ12" s="12"/>
      <c r="BK12" s="12"/>
      <c r="BL12" s="12"/>
      <c r="BM12" s="43"/>
      <c r="BN12" s="43"/>
      <c r="BO12" s="43"/>
      <c r="BP12" s="43"/>
      <c r="BQ12" s="43"/>
      <c r="BR12" s="43"/>
      <c r="BS12" s="43"/>
      <c r="BT12" s="43"/>
      <c r="BU12" s="43"/>
      <c r="BV12" s="44"/>
      <c r="BW12" s="44"/>
      <c r="BX12" s="44"/>
      <c r="BY12" s="44"/>
      <c r="BZ12" s="44"/>
      <c r="CA12" s="44"/>
      <c r="CB12" s="44"/>
      <c r="CC12" s="45"/>
      <c r="CD12" s="45"/>
      <c r="CE12" s="45"/>
      <c r="CF12" s="45"/>
    </row>
    <row r="13" spans="2:84" ht="12.75">
      <c r="B13" s="1" t="s">
        <v>7</v>
      </c>
      <c r="BE13" s="12"/>
      <c r="BF13" s="12"/>
      <c r="BG13" s="12"/>
      <c r="BH13" s="12"/>
      <c r="BI13" s="12"/>
      <c r="BJ13" s="12"/>
      <c r="BK13" s="12"/>
      <c r="BL13" s="12"/>
      <c r="BM13" s="43"/>
      <c r="BN13" s="43"/>
      <c r="BO13" s="43"/>
      <c r="BP13" s="43"/>
      <c r="BQ13" s="43"/>
      <c r="BR13" s="43"/>
      <c r="BS13" s="43"/>
      <c r="BT13" s="43"/>
      <c r="BU13" s="43"/>
      <c r="BV13" s="44"/>
      <c r="BW13" s="44"/>
      <c r="BX13" s="44"/>
      <c r="BY13" s="44"/>
      <c r="BZ13" s="44"/>
      <c r="CA13" s="44"/>
      <c r="CB13" s="44"/>
      <c r="CC13" s="45"/>
      <c r="CD13" s="45"/>
      <c r="CE13" s="45"/>
      <c r="CF13" s="45"/>
    </row>
    <row r="14" spans="57:84" ht="6" customHeight="1" thickBot="1">
      <c r="BE14" s="12"/>
      <c r="BF14" s="12"/>
      <c r="BG14" s="12"/>
      <c r="BH14" s="12"/>
      <c r="BI14" s="12"/>
      <c r="BJ14" s="12"/>
      <c r="BK14" s="12"/>
      <c r="BL14" s="12"/>
      <c r="BM14" s="43"/>
      <c r="BN14" s="43"/>
      <c r="BO14" s="43"/>
      <c r="BP14" s="43"/>
      <c r="BQ14" s="43"/>
      <c r="BR14" s="43"/>
      <c r="BS14" s="43"/>
      <c r="BT14" s="43"/>
      <c r="BU14" s="43"/>
      <c r="BV14" s="44"/>
      <c r="BW14" s="44"/>
      <c r="BX14" s="44"/>
      <c r="BY14" s="44"/>
      <c r="BZ14" s="44"/>
      <c r="CA14" s="44"/>
      <c r="CB14" s="44"/>
      <c r="CC14" s="45"/>
      <c r="CD14" s="45"/>
      <c r="CE14" s="45"/>
      <c r="CF14" s="45"/>
    </row>
    <row r="15" spans="2:84" ht="16.5" thickBot="1">
      <c r="B15" s="123" t="s">
        <v>13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5"/>
      <c r="Z15" s="126"/>
      <c r="AE15" s="123" t="s">
        <v>14</v>
      </c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5"/>
      <c r="BC15" s="126"/>
      <c r="BE15" s="12"/>
      <c r="BF15" s="12"/>
      <c r="BG15" s="12"/>
      <c r="BH15" s="12"/>
      <c r="BI15" s="12"/>
      <c r="BJ15" s="12"/>
      <c r="BK15" s="12"/>
      <c r="BL15" s="12"/>
      <c r="BM15" s="43"/>
      <c r="BN15" s="43"/>
      <c r="BO15" s="43"/>
      <c r="BP15" s="43"/>
      <c r="BQ15" s="43"/>
      <c r="BR15" s="43"/>
      <c r="BS15" s="43"/>
      <c r="BT15" s="43"/>
      <c r="BU15" s="43"/>
      <c r="BV15" s="44"/>
      <c r="BW15" s="44"/>
      <c r="BX15" s="44"/>
      <c r="BY15" s="44"/>
      <c r="BZ15" s="44"/>
      <c r="CA15" s="44"/>
      <c r="CB15" s="44"/>
      <c r="CC15" s="45"/>
      <c r="CD15" s="45"/>
      <c r="CE15" s="45"/>
      <c r="CF15" s="45"/>
    </row>
    <row r="16" spans="2:84" ht="15">
      <c r="B16" s="106" t="s">
        <v>8</v>
      </c>
      <c r="C16" s="107"/>
      <c r="D16" s="112" t="s">
        <v>51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08"/>
      <c r="Z16" s="109"/>
      <c r="AE16" s="106" t="s">
        <v>8</v>
      </c>
      <c r="AF16" s="107"/>
      <c r="AG16" s="112" t="s">
        <v>54</v>
      </c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08"/>
      <c r="BC16" s="109"/>
      <c r="BE16" s="12"/>
      <c r="BF16" s="12"/>
      <c r="BG16" s="12"/>
      <c r="BH16" s="12"/>
      <c r="BI16" s="12"/>
      <c r="BJ16" s="12"/>
      <c r="BK16" s="12"/>
      <c r="BL16" s="12"/>
      <c r="BM16" s="43"/>
      <c r="BN16" s="43"/>
      <c r="BO16" s="43"/>
      <c r="BP16" s="43"/>
      <c r="BQ16" s="43"/>
      <c r="BR16" s="43"/>
      <c r="BS16" s="43"/>
      <c r="BT16" s="43"/>
      <c r="BU16" s="43"/>
      <c r="BV16" s="44"/>
      <c r="BW16" s="44"/>
      <c r="BX16" s="44"/>
      <c r="BY16" s="44"/>
      <c r="BZ16" s="44"/>
      <c r="CA16" s="44"/>
      <c r="CB16" s="44"/>
      <c r="CC16" s="45"/>
      <c r="CD16" s="45"/>
      <c r="CE16" s="45"/>
      <c r="CF16" s="45"/>
    </row>
    <row r="17" spans="2:84" ht="15">
      <c r="B17" s="110" t="s">
        <v>9</v>
      </c>
      <c r="C17" s="111"/>
      <c r="D17" s="120" t="s">
        <v>52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16"/>
      <c r="Z17" s="117"/>
      <c r="AE17" s="110" t="s">
        <v>9</v>
      </c>
      <c r="AF17" s="111"/>
      <c r="AG17" s="120" t="s">
        <v>49</v>
      </c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16"/>
      <c r="BC17" s="117"/>
      <c r="BE17" s="12"/>
      <c r="BF17" s="12"/>
      <c r="BG17" s="12"/>
      <c r="BH17" s="12"/>
      <c r="BI17" s="12"/>
      <c r="BJ17" s="12"/>
      <c r="BK17" s="12"/>
      <c r="BL17" s="12"/>
      <c r="BM17" s="43"/>
      <c r="BN17" s="43"/>
      <c r="BO17" s="43"/>
      <c r="BP17" s="43"/>
      <c r="BQ17" s="43"/>
      <c r="BR17" s="43"/>
      <c r="BS17" s="43"/>
      <c r="BT17" s="43"/>
      <c r="BU17" s="43"/>
      <c r="BV17" s="44"/>
      <c r="BW17" s="44"/>
      <c r="BX17" s="44"/>
      <c r="BY17" s="44"/>
      <c r="BZ17" s="44"/>
      <c r="CA17" s="44"/>
      <c r="CB17" s="44"/>
      <c r="CC17" s="45"/>
      <c r="CD17" s="45"/>
      <c r="CE17" s="45"/>
      <c r="CF17" s="45"/>
    </row>
    <row r="18" spans="2:84" ht="15">
      <c r="B18" s="110" t="s">
        <v>10</v>
      </c>
      <c r="C18" s="111"/>
      <c r="D18" s="120" t="s">
        <v>48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16"/>
      <c r="Z18" s="117"/>
      <c r="AE18" s="110" t="s">
        <v>10</v>
      </c>
      <c r="AF18" s="111"/>
      <c r="AG18" s="120" t="s">
        <v>50</v>
      </c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16"/>
      <c r="BC18" s="117"/>
      <c r="BE18" s="12"/>
      <c r="BF18" s="12"/>
      <c r="BG18" s="12"/>
      <c r="BH18" s="12"/>
      <c r="BI18" s="12"/>
      <c r="BJ18" s="12"/>
      <c r="BK18" s="12"/>
      <c r="BL18" s="12"/>
      <c r="BM18" s="43"/>
      <c r="BN18" s="43"/>
      <c r="BO18" s="43"/>
      <c r="BP18" s="43"/>
      <c r="BQ18" s="43"/>
      <c r="BR18" s="43"/>
      <c r="BS18" s="43"/>
      <c r="BT18" s="43"/>
      <c r="BU18" s="43"/>
      <c r="BV18" s="44"/>
      <c r="BW18" s="44"/>
      <c r="BX18" s="44"/>
      <c r="BY18" s="44"/>
      <c r="BZ18" s="44"/>
      <c r="CA18" s="44"/>
      <c r="CB18" s="44"/>
      <c r="CC18" s="45"/>
      <c r="CD18" s="45"/>
      <c r="CE18" s="45"/>
      <c r="CF18" s="45"/>
    </row>
    <row r="19" spans="2:84" ht="15.75" thickBot="1">
      <c r="B19" s="113" t="s">
        <v>11</v>
      </c>
      <c r="C19" s="114"/>
      <c r="D19" s="115" t="s">
        <v>53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8"/>
      <c r="Z19" s="119"/>
      <c r="AE19" s="113" t="s">
        <v>11</v>
      </c>
      <c r="AF19" s="114"/>
      <c r="AG19" s="115" t="s">
        <v>55</v>
      </c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8"/>
      <c r="BC19" s="119"/>
      <c r="BE19" s="12"/>
      <c r="BF19" s="12"/>
      <c r="BG19" s="12"/>
      <c r="BH19" s="12"/>
      <c r="BI19" s="12"/>
      <c r="BJ19" s="12"/>
      <c r="BK19" s="12"/>
      <c r="BL19" s="12"/>
      <c r="BM19" s="43"/>
      <c r="BN19" s="43"/>
      <c r="BO19" s="43"/>
      <c r="BP19" s="43"/>
      <c r="BQ19" s="43"/>
      <c r="BR19" s="43"/>
      <c r="BS19" s="43"/>
      <c r="BT19" s="43"/>
      <c r="BU19" s="43"/>
      <c r="BV19" s="44"/>
      <c r="BW19" s="44"/>
      <c r="BX19" s="44"/>
      <c r="BY19" s="44"/>
      <c r="BZ19" s="44"/>
      <c r="CA19" s="44"/>
      <c r="CB19" s="44"/>
      <c r="CC19" s="45"/>
      <c r="CD19" s="45"/>
      <c r="CE19" s="45"/>
      <c r="CF19" s="45"/>
    </row>
    <row r="21" spans="2:84" ht="12.75">
      <c r="B21" s="1" t="s">
        <v>24</v>
      </c>
      <c r="BE21" s="12"/>
      <c r="BF21" s="12"/>
      <c r="BG21" s="12"/>
      <c r="BH21" s="12"/>
      <c r="BI21" s="12"/>
      <c r="BJ21" s="12"/>
      <c r="BK21" s="12"/>
      <c r="BL21" s="12"/>
      <c r="BM21" s="43"/>
      <c r="BN21" s="43"/>
      <c r="BO21" s="43"/>
      <c r="BP21" s="43"/>
      <c r="BQ21" s="43"/>
      <c r="BR21" s="43"/>
      <c r="BS21" s="43"/>
      <c r="BT21" s="43"/>
      <c r="BU21" s="43"/>
      <c r="BV21" s="44"/>
      <c r="BW21" s="44"/>
      <c r="BX21" s="44"/>
      <c r="BY21" s="44"/>
      <c r="BZ21" s="44"/>
      <c r="CA21" s="44"/>
      <c r="CB21" s="44"/>
      <c r="CC21" s="45"/>
      <c r="CD21" s="45"/>
      <c r="CE21" s="45"/>
      <c r="CF21" s="45"/>
    </row>
    <row r="22" spans="57:84" ht="6" customHeight="1" thickBot="1">
      <c r="BE22" s="12"/>
      <c r="BF22" s="12"/>
      <c r="BG22" s="12"/>
      <c r="BH22" s="12"/>
      <c r="BI22" s="12"/>
      <c r="BJ22" s="12"/>
      <c r="BK22" s="12"/>
      <c r="BL22" s="12"/>
      <c r="BM22" s="43"/>
      <c r="BN22" s="43"/>
      <c r="BO22" s="43"/>
      <c r="BP22" s="43"/>
      <c r="BQ22" s="43"/>
      <c r="BR22" s="43"/>
      <c r="BS22" s="43"/>
      <c r="BT22" s="43"/>
      <c r="BU22" s="43"/>
      <c r="BV22" s="44"/>
      <c r="BW22" s="44"/>
      <c r="BX22" s="44"/>
      <c r="BY22" s="44"/>
      <c r="BZ22" s="44"/>
      <c r="CA22" s="44"/>
      <c r="CB22" s="44"/>
      <c r="CC22" s="45"/>
      <c r="CD22" s="45"/>
      <c r="CE22" s="45"/>
      <c r="CF22" s="45"/>
    </row>
    <row r="23" spans="2:84" s="4" customFormat="1" ht="16.5" customHeight="1" thickBot="1">
      <c r="B23" s="99" t="s">
        <v>15</v>
      </c>
      <c r="C23" s="100"/>
      <c r="D23" s="101"/>
      <c r="E23" s="102"/>
      <c r="F23" s="103"/>
      <c r="G23" s="101" t="s">
        <v>16</v>
      </c>
      <c r="H23" s="102"/>
      <c r="I23" s="103"/>
      <c r="J23" s="101" t="s">
        <v>18</v>
      </c>
      <c r="K23" s="102"/>
      <c r="L23" s="102"/>
      <c r="M23" s="102"/>
      <c r="N23" s="103"/>
      <c r="O23" s="101" t="s">
        <v>19</v>
      </c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3"/>
      <c r="AW23" s="101" t="s">
        <v>22</v>
      </c>
      <c r="AX23" s="102"/>
      <c r="AY23" s="102"/>
      <c r="AZ23" s="102"/>
      <c r="BA23" s="103"/>
      <c r="BB23" s="104"/>
      <c r="BC23" s="105"/>
      <c r="BE23" s="13"/>
      <c r="BF23" s="14" t="s">
        <v>25</v>
      </c>
      <c r="BG23" s="15"/>
      <c r="BH23" s="15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27"/>
      <c r="BW23" s="27"/>
      <c r="BX23" s="27"/>
      <c r="BY23" s="27"/>
      <c r="BZ23" s="27"/>
      <c r="CA23" s="27"/>
      <c r="CB23" s="27"/>
      <c r="CC23" s="28"/>
      <c r="CD23" s="28"/>
      <c r="CE23" s="28"/>
      <c r="CF23" s="28"/>
    </row>
    <row r="24" spans="2:80" s="5" customFormat="1" ht="18" customHeight="1">
      <c r="B24" s="98">
        <v>1</v>
      </c>
      <c r="C24" s="96"/>
      <c r="D24" s="96"/>
      <c r="E24" s="96"/>
      <c r="F24" s="96"/>
      <c r="G24" s="96" t="s">
        <v>17</v>
      </c>
      <c r="H24" s="96"/>
      <c r="I24" s="96"/>
      <c r="J24" s="81">
        <v>0.5833333333333334</v>
      </c>
      <c r="K24" s="81"/>
      <c r="L24" s="81"/>
      <c r="M24" s="81"/>
      <c r="N24" s="82"/>
      <c r="O24" s="83" t="str">
        <f>$D$16</f>
        <v>FC Nord I</v>
      </c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21" t="s">
        <v>21</v>
      </c>
      <c r="AF24" s="77" t="str">
        <f>$D$17</f>
        <v>DJK Schwarz/Weiß</v>
      </c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9">
        <v>1</v>
      </c>
      <c r="AX24" s="80"/>
      <c r="AY24" s="21" t="s">
        <v>20</v>
      </c>
      <c r="AZ24" s="80">
        <v>3</v>
      </c>
      <c r="BA24" s="93"/>
      <c r="BB24" s="94"/>
      <c r="BC24" s="95"/>
      <c r="BE24" s="16"/>
      <c r="BF24" s="17">
        <f>IF(ISBLANK(AW24),"0",IF(AW24&gt;AZ24,3,IF(AW24=AZ24,1,0)))</f>
        <v>0</v>
      </c>
      <c r="BG24" s="17" t="s">
        <v>20</v>
      </c>
      <c r="BH24" s="17">
        <f>IF(ISBLANK(AZ24),"0",IF(AZ24&gt;AW24,3,IF(AZ24=AW24,1,0)))</f>
        <v>3</v>
      </c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27"/>
      <c r="BW24" s="27"/>
      <c r="BX24" s="27"/>
      <c r="BY24" s="27"/>
      <c r="BZ24" s="27"/>
      <c r="CA24" s="27"/>
      <c r="CB24" s="27"/>
    </row>
    <row r="25" spans="2:84" s="4" customFormat="1" ht="18" customHeight="1" thickBot="1">
      <c r="B25" s="97">
        <v>2</v>
      </c>
      <c r="C25" s="87"/>
      <c r="D25" s="87"/>
      <c r="E25" s="87"/>
      <c r="F25" s="87"/>
      <c r="G25" s="87" t="s">
        <v>23</v>
      </c>
      <c r="H25" s="87"/>
      <c r="I25" s="87"/>
      <c r="J25" s="88">
        <v>0.5944444444444444</v>
      </c>
      <c r="K25" s="88"/>
      <c r="L25" s="88"/>
      <c r="M25" s="88"/>
      <c r="N25" s="89"/>
      <c r="O25" s="90" t="s">
        <v>54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8" t="s">
        <v>21</v>
      </c>
      <c r="AF25" s="91" t="s">
        <v>49</v>
      </c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2"/>
      <c r="AW25" s="75">
        <v>1</v>
      </c>
      <c r="AX25" s="76"/>
      <c r="AY25" s="8" t="s">
        <v>20</v>
      </c>
      <c r="AZ25" s="76">
        <v>3</v>
      </c>
      <c r="BA25" s="84"/>
      <c r="BB25" s="85"/>
      <c r="BC25" s="86"/>
      <c r="BE25" s="13"/>
      <c r="BF25" s="18">
        <f aca="true" t="shared" si="0" ref="BF25:BF35">IF(ISBLANK(AW25),"0",IF(AW25&gt;AZ25,3,IF(AW25=AZ25,1,0)))</f>
        <v>0</v>
      </c>
      <c r="BG25" s="18" t="s">
        <v>20</v>
      </c>
      <c r="BH25" s="18">
        <f aca="true" t="shared" si="1" ref="BH25:BH35">IF(ISBLANK(AZ25),"0",IF(AZ25&gt;AW25,3,IF(AZ25=AW25,1,0)))</f>
        <v>3</v>
      </c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29"/>
      <c r="BW25" s="29"/>
      <c r="BX25" s="29"/>
      <c r="BY25" s="29"/>
      <c r="BZ25" s="29"/>
      <c r="CA25" s="29"/>
      <c r="CB25" s="29"/>
      <c r="CC25" s="30"/>
      <c r="CD25" s="30"/>
      <c r="CE25" s="30"/>
      <c r="CF25" s="30"/>
    </row>
    <row r="26" spans="2:84" s="4" customFormat="1" ht="18" customHeight="1">
      <c r="B26" s="98">
        <v>3</v>
      </c>
      <c r="C26" s="96"/>
      <c r="D26" s="96"/>
      <c r="E26" s="96"/>
      <c r="F26" s="96"/>
      <c r="G26" s="96" t="s">
        <v>17</v>
      </c>
      <c r="H26" s="96"/>
      <c r="I26" s="96"/>
      <c r="J26" s="81">
        <v>0.6055555555555555</v>
      </c>
      <c r="K26" s="81"/>
      <c r="L26" s="81"/>
      <c r="M26" s="81"/>
      <c r="N26" s="82"/>
      <c r="O26" s="83" t="s">
        <v>48</v>
      </c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21" t="s">
        <v>21</v>
      </c>
      <c r="AF26" s="77" t="s">
        <v>53</v>
      </c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8"/>
      <c r="AW26" s="79">
        <v>5</v>
      </c>
      <c r="AX26" s="80"/>
      <c r="AY26" s="21" t="s">
        <v>20</v>
      </c>
      <c r="AZ26" s="80">
        <v>0</v>
      </c>
      <c r="BA26" s="93"/>
      <c r="BB26" s="94"/>
      <c r="BC26" s="95"/>
      <c r="BE26" s="13"/>
      <c r="BF26" s="18">
        <f t="shared" si="0"/>
        <v>3</v>
      </c>
      <c r="BG26" s="18" t="s">
        <v>20</v>
      </c>
      <c r="BH26" s="18">
        <f t="shared" si="1"/>
        <v>0</v>
      </c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29"/>
      <c r="BW26" s="29"/>
      <c r="BX26" s="29"/>
      <c r="BY26" s="29"/>
      <c r="BZ26" s="29"/>
      <c r="CA26" s="29"/>
      <c r="CB26" s="29"/>
      <c r="CC26" s="30"/>
      <c r="CD26" s="30"/>
      <c r="CE26" s="30"/>
      <c r="CF26" s="30"/>
    </row>
    <row r="27" spans="2:84" s="4" customFormat="1" ht="18" customHeight="1" thickBot="1">
      <c r="B27" s="97">
        <v>4</v>
      </c>
      <c r="C27" s="87"/>
      <c r="D27" s="87"/>
      <c r="E27" s="87"/>
      <c r="F27" s="87"/>
      <c r="G27" s="87" t="s">
        <v>23</v>
      </c>
      <c r="H27" s="87"/>
      <c r="I27" s="87"/>
      <c r="J27" s="88">
        <v>0.6166666666666667</v>
      </c>
      <c r="K27" s="88"/>
      <c r="L27" s="88"/>
      <c r="M27" s="88"/>
      <c r="N27" s="89"/>
      <c r="O27" s="90" t="str">
        <f>$AG$18</f>
        <v>PSV Grün/Weiß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8" t="s">
        <v>21</v>
      </c>
      <c r="AF27" s="91" t="str">
        <f>$AG$19</f>
        <v>Freie Turner</v>
      </c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2"/>
      <c r="AW27" s="75">
        <v>4</v>
      </c>
      <c r="AX27" s="76"/>
      <c r="AY27" s="8" t="s">
        <v>20</v>
      </c>
      <c r="AZ27" s="76">
        <v>0</v>
      </c>
      <c r="BA27" s="84"/>
      <c r="BB27" s="85"/>
      <c r="BC27" s="86"/>
      <c r="BE27" s="13"/>
      <c r="BF27" s="18">
        <f t="shared" si="0"/>
        <v>3</v>
      </c>
      <c r="BG27" s="18" t="s">
        <v>20</v>
      </c>
      <c r="BH27" s="18">
        <f t="shared" si="1"/>
        <v>0</v>
      </c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29"/>
      <c r="BW27" s="29"/>
      <c r="BX27" s="29"/>
      <c r="BY27" s="29"/>
      <c r="BZ27" s="29"/>
      <c r="CA27" s="29"/>
      <c r="CB27" s="29"/>
      <c r="CC27" s="30"/>
      <c r="CD27" s="30"/>
      <c r="CE27" s="30"/>
      <c r="CF27" s="30"/>
    </row>
    <row r="28" spans="2:84" s="4" customFormat="1" ht="18" customHeight="1">
      <c r="B28" s="98">
        <v>5</v>
      </c>
      <c r="C28" s="96"/>
      <c r="D28" s="96"/>
      <c r="E28" s="96"/>
      <c r="F28" s="96"/>
      <c r="G28" s="96" t="s">
        <v>17</v>
      </c>
      <c r="H28" s="96"/>
      <c r="I28" s="96"/>
      <c r="J28" s="81">
        <v>0.6277777777777778</v>
      </c>
      <c r="K28" s="81"/>
      <c r="L28" s="81"/>
      <c r="M28" s="81"/>
      <c r="N28" s="82"/>
      <c r="O28" s="83" t="s">
        <v>53</v>
      </c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21" t="s">
        <v>21</v>
      </c>
      <c r="AF28" s="77" t="s">
        <v>51</v>
      </c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8"/>
      <c r="AW28" s="79">
        <v>0</v>
      </c>
      <c r="AX28" s="80"/>
      <c r="AY28" s="21" t="s">
        <v>20</v>
      </c>
      <c r="AZ28" s="80">
        <v>6</v>
      </c>
      <c r="BA28" s="93"/>
      <c r="BB28" s="94"/>
      <c r="BC28" s="95"/>
      <c r="BE28" s="13"/>
      <c r="BF28" s="18">
        <f t="shared" si="0"/>
        <v>0</v>
      </c>
      <c r="BG28" s="18" t="s">
        <v>20</v>
      </c>
      <c r="BH28" s="18">
        <f t="shared" si="1"/>
        <v>3</v>
      </c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29"/>
      <c r="BW28" s="29"/>
      <c r="BX28" s="29"/>
      <c r="BY28" s="29"/>
      <c r="BZ28" s="29"/>
      <c r="CA28" s="29"/>
      <c r="CB28" s="29"/>
      <c r="CC28" s="30"/>
      <c r="CD28" s="30"/>
      <c r="CE28" s="30"/>
      <c r="CF28" s="30"/>
    </row>
    <row r="29" spans="2:84" s="4" customFormat="1" ht="18" customHeight="1" thickBot="1">
      <c r="B29" s="97">
        <v>6</v>
      </c>
      <c r="C29" s="87"/>
      <c r="D29" s="87"/>
      <c r="E29" s="87"/>
      <c r="F29" s="87"/>
      <c r="G29" s="87" t="s">
        <v>23</v>
      </c>
      <c r="H29" s="87"/>
      <c r="I29" s="87"/>
      <c r="J29" s="88">
        <v>0.638888888888889</v>
      </c>
      <c r="K29" s="88"/>
      <c r="L29" s="88"/>
      <c r="M29" s="88"/>
      <c r="N29" s="89"/>
      <c r="O29" s="90" t="s">
        <v>55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8" t="s">
        <v>21</v>
      </c>
      <c r="AF29" s="91" t="s">
        <v>54</v>
      </c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2"/>
      <c r="AW29" s="75">
        <v>1</v>
      </c>
      <c r="AX29" s="76"/>
      <c r="AY29" s="8" t="s">
        <v>20</v>
      </c>
      <c r="AZ29" s="76">
        <v>1</v>
      </c>
      <c r="BA29" s="84"/>
      <c r="BB29" s="85"/>
      <c r="BC29" s="86"/>
      <c r="BE29" s="13"/>
      <c r="BF29" s="18">
        <f t="shared" si="0"/>
        <v>1</v>
      </c>
      <c r="BG29" s="18" t="s">
        <v>20</v>
      </c>
      <c r="BH29" s="18">
        <f t="shared" si="1"/>
        <v>1</v>
      </c>
      <c r="BI29" s="13"/>
      <c r="BJ29" s="13"/>
      <c r="BK29" s="12"/>
      <c r="BL29" s="12"/>
      <c r="BM29" s="43"/>
      <c r="BN29" s="43"/>
      <c r="BO29" s="43"/>
      <c r="BP29" s="43"/>
      <c r="BQ29" s="43"/>
      <c r="BR29" s="43"/>
      <c r="BS29" s="43"/>
      <c r="BT29" s="13"/>
      <c r="BU29" s="13"/>
      <c r="BV29" s="29"/>
      <c r="BW29" s="29"/>
      <c r="BX29" s="29"/>
      <c r="BY29" s="29"/>
      <c r="BZ29" s="29"/>
      <c r="CA29" s="29"/>
      <c r="CB29" s="29"/>
      <c r="CC29" s="30"/>
      <c r="CD29" s="30"/>
      <c r="CE29" s="30"/>
      <c r="CF29" s="30"/>
    </row>
    <row r="30" spans="2:116" s="4" customFormat="1" ht="18" customHeight="1">
      <c r="B30" s="98">
        <v>7</v>
      </c>
      <c r="C30" s="96"/>
      <c r="D30" s="96"/>
      <c r="E30" s="96"/>
      <c r="F30" s="96"/>
      <c r="G30" s="96" t="s">
        <v>17</v>
      </c>
      <c r="H30" s="96"/>
      <c r="I30" s="96"/>
      <c r="J30" s="81">
        <v>0.65</v>
      </c>
      <c r="K30" s="81"/>
      <c r="L30" s="81"/>
      <c r="M30" s="81"/>
      <c r="N30" s="82"/>
      <c r="O30" s="83" t="s">
        <v>48</v>
      </c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21" t="s">
        <v>21</v>
      </c>
      <c r="AF30" s="77" t="str">
        <f>$D$17</f>
        <v>DJK Schwarz/Weiß</v>
      </c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8"/>
      <c r="AW30" s="79">
        <v>0</v>
      </c>
      <c r="AX30" s="80"/>
      <c r="AY30" s="21" t="s">
        <v>20</v>
      </c>
      <c r="AZ30" s="80">
        <v>2</v>
      </c>
      <c r="BA30" s="93"/>
      <c r="BB30" s="94"/>
      <c r="BC30" s="95"/>
      <c r="BE30" s="13"/>
      <c r="BF30" s="18">
        <f t="shared" si="0"/>
        <v>0</v>
      </c>
      <c r="BG30" s="18" t="s">
        <v>20</v>
      </c>
      <c r="BH30" s="18">
        <f t="shared" si="1"/>
        <v>3</v>
      </c>
      <c r="BI30" s="13"/>
      <c r="BJ30" s="13"/>
      <c r="BK30" s="9"/>
      <c r="BL30" s="9"/>
      <c r="BM30" s="53" t="str">
        <f>$D$16</f>
        <v>FC Nord I</v>
      </c>
      <c r="BN30" s="54">
        <f>COUNT($AW$24,$AW$28,$AZ$33)</f>
        <v>3</v>
      </c>
      <c r="BO30" s="54">
        <f>SUM($BF$24+$BF$28+$BH$33)</f>
        <v>3</v>
      </c>
      <c r="BP30" s="54">
        <f>SUM($AW$24+$AW$28+$AZ$33)</f>
        <v>6</v>
      </c>
      <c r="BQ30" s="55" t="s">
        <v>20</v>
      </c>
      <c r="BR30" s="56">
        <f>SUM($AZ$24+$AZ$28+$AW$33)</f>
        <v>9</v>
      </c>
      <c r="BS30" s="57">
        <f>SUM(BP30-BR30)</f>
        <v>-3</v>
      </c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L30" s="54"/>
      <c r="CM30" s="54"/>
      <c r="CO30" s="54"/>
      <c r="CP30" s="54"/>
      <c r="CR30" s="54"/>
      <c r="CU30" s="56"/>
      <c r="CW30" s="57"/>
      <c r="CX30" s="57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</row>
    <row r="31" spans="2:116" s="4" customFormat="1" ht="18" customHeight="1" thickBot="1">
      <c r="B31" s="97">
        <v>8</v>
      </c>
      <c r="C31" s="87"/>
      <c r="D31" s="87"/>
      <c r="E31" s="87"/>
      <c r="F31" s="87"/>
      <c r="G31" s="87" t="s">
        <v>23</v>
      </c>
      <c r="H31" s="87"/>
      <c r="I31" s="87"/>
      <c r="J31" s="88">
        <v>0.6611111111111111</v>
      </c>
      <c r="K31" s="88"/>
      <c r="L31" s="88"/>
      <c r="M31" s="88"/>
      <c r="N31" s="89"/>
      <c r="O31" s="90" t="s">
        <v>50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8" t="s">
        <v>21</v>
      </c>
      <c r="AF31" s="91" t="s">
        <v>49</v>
      </c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2"/>
      <c r="AW31" s="75">
        <v>4</v>
      </c>
      <c r="AX31" s="76"/>
      <c r="AY31" s="8" t="s">
        <v>20</v>
      </c>
      <c r="AZ31" s="76">
        <v>0</v>
      </c>
      <c r="BA31" s="84"/>
      <c r="BB31" s="85"/>
      <c r="BC31" s="86"/>
      <c r="BE31" s="13"/>
      <c r="BF31" s="18">
        <f t="shared" si="0"/>
        <v>3</v>
      </c>
      <c r="BG31" s="18" t="s">
        <v>20</v>
      </c>
      <c r="BH31" s="18">
        <f t="shared" si="1"/>
        <v>0</v>
      </c>
      <c r="BI31" s="13"/>
      <c r="BJ31" s="13"/>
      <c r="BK31" s="9"/>
      <c r="BL31" s="9"/>
      <c r="BM31" s="58" t="str">
        <f>$D$17</f>
        <v>DJK Schwarz/Weiß</v>
      </c>
      <c r="BN31" s="56">
        <f>COUNT($AZ$24,$AW$29,$AW$32)</f>
        <v>3</v>
      </c>
      <c r="BO31" s="56">
        <f>SUM($BH$24+$BF$29+$BF$32)</f>
        <v>4</v>
      </c>
      <c r="BP31" s="56">
        <f>SUM($AZ$24+$AW$29+$AW$32)</f>
        <v>4</v>
      </c>
      <c r="BQ31" s="55" t="s">
        <v>20</v>
      </c>
      <c r="BR31" s="56">
        <f>SUM($AW$24+$AZ$29+$AZ$32)</f>
        <v>3</v>
      </c>
      <c r="BS31" s="57">
        <f>SUM(BP31-BR31)</f>
        <v>1</v>
      </c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L31" s="56"/>
      <c r="CM31" s="56"/>
      <c r="CO31" s="56"/>
      <c r="CP31" s="56"/>
      <c r="CR31" s="56"/>
      <c r="CU31" s="56"/>
      <c r="CW31" s="57"/>
      <c r="CX31" s="57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</row>
    <row r="32" spans="2:116" s="4" customFormat="1" ht="18" customHeight="1">
      <c r="B32" s="98">
        <v>9</v>
      </c>
      <c r="C32" s="96"/>
      <c r="D32" s="96"/>
      <c r="E32" s="96"/>
      <c r="F32" s="96"/>
      <c r="G32" s="96" t="s">
        <v>17</v>
      </c>
      <c r="H32" s="96"/>
      <c r="I32" s="96"/>
      <c r="J32" s="81">
        <v>0.6722222222222222</v>
      </c>
      <c r="K32" s="81"/>
      <c r="L32" s="81"/>
      <c r="M32" s="81"/>
      <c r="N32" s="82"/>
      <c r="O32" s="83" t="s">
        <v>51</v>
      </c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21" t="s">
        <v>21</v>
      </c>
      <c r="AF32" s="77" t="s">
        <v>48</v>
      </c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8"/>
      <c r="AW32" s="79">
        <v>0</v>
      </c>
      <c r="AX32" s="80"/>
      <c r="AY32" s="21" t="s">
        <v>20</v>
      </c>
      <c r="AZ32" s="80">
        <v>1</v>
      </c>
      <c r="BA32" s="93"/>
      <c r="BB32" s="94"/>
      <c r="BC32" s="95"/>
      <c r="BE32" s="13"/>
      <c r="BF32" s="18">
        <f t="shared" si="0"/>
        <v>0</v>
      </c>
      <c r="BG32" s="18" t="s">
        <v>20</v>
      </c>
      <c r="BH32" s="18">
        <f t="shared" si="1"/>
        <v>3</v>
      </c>
      <c r="BI32" s="13"/>
      <c r="BJ32" s="13"/>
      <c r="BK32" s="9"/>
      <c r="BL32" s="9"/>
      <c r="BM32" s="58" t="str">
        <f>$D$18</f>
        <v>TuS Linter</v>
      </c>
      <c r="BN32" s="56">
        <f>COUNT($AW$25,$AZ$28,$AZ$32)</f>
        <v>3</v>
      </c>
      <c r="BO32" s="56">
        <f>SUM($BF$25+$BH$28+$BH$32)</f>
        <v>6</v>
      </c>
      <c r="BP32" s="56">
        <f>SUM($AW$25+$AZ$28+$AZ$32)</f>
        <v>8</v>
      </c>
      <c r="BQ32" s="55" t="s">
        <v>20</v>
      </c>
      <c r="BR32" s="56">
        <f>SUM($AZ$25+$AW$28+$AW$32)</f>
        <v>3</v>
      </c>
      <c r="BS32" s="57">
        <f>SUM(BP32-BR32)</f>
        <v>5</v>
      </c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L32" s="56"/>
      <c r="CM32" s="56"/>
      <c r="CO32" s="56"/>
      <c r="CP32" s="56"/>
      <c r="CR32" s="56"/>
      <c r="CU32" s="56"/>
      <c r="CW32" s="57"/>
      <c r="CX32" s="57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</row>
    <row r="33" spans="2:116" s="4" customFormat="1" ht="18" customHeight="1" thickBot="1">
      <c r="B33" s="97">
        <v>10</v>
      </c>
      <c r="C33" s="87"/>
      <c r="D33" s="87"/>
      <c r="E33" s="87"/>
      <c r="F33" s="87"/>
      <c r="G33" s="87" t="s">
        <v>23</v>
      </c>
      <c r="H33" s="87"/>
      <c r="I33" s="87"/>
      <c r="J33" s="88">
        <v>0.6833333333333332</v>
      </c>
      <c r="K33" s="88"/>
      <c r="L33" s="88"/>
      <c r="M33" s="88"/>
      <c r="N33" s="89"/>
      <c r="O33" s="90" t="s">
        <v>54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8" t="s">
        <v>21</v>
      </c>
      <c r="AF33" s="91" t="s">
        <v>50</v>
      </c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2"/>
      <c r="AW33" s="75">
        <v>0</v>
      </c>
      <c r="AX33" s="76"/>
      <c r="AY33" s="8" t="s">
        <v>20</v>
      </c>
      <c r="AZ33" s="76">
        <v>5</v>
      </c>
      <c r="BA33" s="84"/>
      <c r="BB33" s="85"/>
      <c r="BC33" s="86"/>
      <c r="BE33" s="13"/>
      <c r="BF33" s="18">
        <f t="shared" si="0"/>
        <v>0</v>
      </c>
      <c r="BG33" s="18" t="s">
        <v>20</v>
      </c>
      <c r="BH33" s="18">
        <f t="shared" si="1"/>
        <v>3</v>
      </c>
      <c r="BI33" s="13"/>
      <c r="BJ33" s="13"/>
      <c r="BK33" s="9"/>
      <c r="BL33" s="9"/>
      <c r="BM33" s="58" t="str">
        <f>$D$19</f>
        <v>Türkischer SV</v>
      </c>
      <c r="BN33" s="56">
        <f>COUNT($AZ$25,$AZ$29,$AW$33)</f>
        <v>3</v>
      </c>
      <c r="BO33" s="56">
        <f>SUM($BH$25+$BH$29+$BF$33)</f>
        <v>4</v>
      </c>
      <c r="BP33" s="56">
        <f>SUM($AZ$25+$AZ$29+$AW$33)</f>
        <v>4</v>
      </c>
      <c r="BQ33" s="55" t="s">
        <v>20</v>
      </c>
      <c r="BR33" s="56">
        <f>SUM($AW$25+$AW$29+$AZ$33)</f>
        <v>7</v>
      </c>
      <c r="BS33" s="57">
        <f>SUM(BP33-BR33)</f>
        <v>-3</v>
      </c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L33" s="56"/>
      <c r="CM33" s="56"/>
      <c r="CO33" s="56"/>
      <c r="CP33" s="56"/>
      <c r="CR33" s="56"/>
      <c r="CU33" s="56"/>
      <c r="CW33" s="57"/>
      <c r="CX33" s="57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</row>
    <row r="34" spans="2:84" s="4" customFormat="1" ht="18" customHeight="1">
      <c r="B34" s="98">
        <v>11</v>
      </c>
      <c r="C34" s="96"/>
      <c r="D34" s="96"/>
      <c r="E34" s="96"/>
      <c r="F34" s="96"/>
      <c r="G34" s="96" t="s">
        <v>17</v>
      </c>
      <c r="H34" s="96"/>
      <c r="I34" s="96"/>
      <c r="J34" s="81">
        <v>0.6944444444444445</v>
      </c>
      <c r="K34" s="81"/>
      <c r="L34" s="81"/>
      <c r="M34" s="81"/>
      <c r="N34" s="82"/>
      <c r="O34" s="83" t="s">
        <v>52</v>
      </c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21" t="s">
        <v>21</v>
      </c>
      <c r="AF34" s="77" t="s">
        <v>53</v>
      </c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8"/>
      <c r="AW34" s="79">
        <v>4</v>
      </c>
      <c r="AX34" s="80"/>
      <c r="AY34" s="21" t="s">
        <v>20</v>
      </c>
      <c r="AZ34" s="80">
        <v>0</v>
      </c>
      <c r="BA34" s="93"/>
      <c r="BB34" s="94"/>
      <c r="BC34" s="95"/>
      <c r="BE34" s="13"/>
      <c r="BF34" s="18">
        <f t="shared" si="0"/>
        <v>3</v>
      </c>
      <c r="BG34" s="18" t="s">
        <v>20</v>
      </c>
      <c r="BH34" s="18">
        <f t="shared" si="1"/>
        <v>0</v>
      </c>
      <c r="BI34" s="13"/>
      <c r="BJ34" s="13"/>
      <c r="BK34" s="9"/>
      <c r="BL34" s="9"/>
      <c r="BS34" s="57"/>
      <c r="BT34" s="13"/>
      <c r="BU34" s="13"/>
      <c r="BV34" s="29"/>
      <c r="BW34" s="29"/>
      <c r="BX34" s="29"/>
      <c r="BY34" s="29"/>
      <c r="BZ34" s="29"/>
      <c r="CA34" s="29"/>
      <c r="CB34" s="29"/>
      <c r="CC34" s="30"/>
      <c r="CD34" s="30"/>
      <c r="CE34" s="30"/>
      <c r="CF34" s="30"/>
    </row>
    <row r="35" spans="2:84" s="4" customFormat="1" ht="18" customHeight="1" thickBot="1">
      <c r="B35" s="97">
        <v>12</v>
      </c>
      <c r="C35" s="87"/>
      <c r="D35" s="87"/>
      <c r="E35" s="87"/>
      <c r="F35" s="87"/>
      <c r="G35" s="87" t="s">
        <v>23</v>
      </c>
      <c r="H35" s="87"/>
      <c r="I35" s="87"/>
      <c r="J35" s="88">
        <v>0.7055555555555556</v>
      </c>
      <c r="K35" s="88"/>
      <c r="L35" s="88"/>
      <c r="M35" s="88"/>
      <c r="N35" s="89"/>
      <c r="O35" s="90" t="s">
        <v>49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8" t="s">
        <v>21</v>
      </c>
      <c r="AF35" s="91" t="str">
        <f>$AG$19</f>
        <v>Freie Turner</v>
      </c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2"/>
      <c r="AW35" s="75">
        <v>1</v>
      </c>
      <c r="AX35" s="76"/>
      <c r="AY35" s="8" t="s">
        <v>20</v>
      </c>
      <c r="AZ35" s="76">
        <v>0</v>
      </c>
      <c r="BA35" s="84"/>
      <c r="BB35" s="85"/>
      <c r="BC35" s="86"/>
      <c r="BE35" s="13"/>
      <c r="BF35" s="18">
        <f t="shared" si="0"/>
        <v>3</v>
      </c>
      <c r="BG35" s="18" t="s">
        <v>20</v>
      </c>
      <c r="BH35" s="18">
        <f t="shared" si="1"/>
        <v>0</v>
      </c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57"/>
      <c r="BT35" s="13"/>
      <c r="BU35" s="13"/>
      <c r="BV35" s="29"/>
      <c r="BW35" s="29"/>
      <c r="BX35" s="29"/>
      <c r="BY35" s="29"/>
      <c r="BZ35" s="29"/>
      <c r="CA35" s="29"/>
      <c r="CB35" s="29"/>
      <c r="CC35" s="30"/>
      <c r="CD35" s="30"/>
      <c r="CE35" s="30"/>
      <c r="CF35" s="30"/>
    </row>
    <row r="36" spans="57:84" ht="18" customHeight="1">
      <c r="BE36" s="12"/>
      <c r="BF36" s="12"/>
      <c r="BG36" s="12"/>
      <c r="BH36" s="12"/>
      <c r="BI36" s="12"/>
      <c r="BJ36" s="12"/>
      <c r="BK36" s="12"/>
      <c r="BL36" s="12"/>
      <c r="BM36" s="43"/>
      <c r="BN36" s="43"/>
      <c r="BO36" s="43"/>
      <c r="BP36" s="43"/>
      <c r="BQ36" s="43"/>
      <c r="BR36" s="43"/>
      <c r="BS36" s="43"/>
      <c r="BT36" s="43"/>
      <c r="BU36" s="43"/>
      <c r="BV36" s="44"/>
      <c r="BW36" s="44"/>
      <c r="BX36" s="44"/>
      <c r="BY36" s="44"/>
      <c r="BZ36" s="44"/>
      <c r="CA36" s="44"/>
      <c r="CB36" s="44"/>
      <c r="CC36" s="45"/>
      <c r="CD36" s="45"/>
      <c r="CE36" s="45"/>
      <c r="CF36" s="45"/>
    </row>
    <row r="37" spans="2:84" ht="12.75">
      <c r="B37" s="1" t="s">
        <v>26</v>
      </c>
      <c r="BE37" s="12"/>
      <c r="BF37" s="12"/>
      <c r="BG37" s="12"/>
      <c r="BH37" s="12"/>
      <c r="BI37" s="12"/>
      <c r="BJ37" s="12"/>
      <c r="BK37" s="12"/>
      <c r="BL37" s="12"/>
      <c r="BM37" s="43"/>
      <c r="BN37" s="43"/>
      <c r="BO37" s="43"/>
      <c r="BP37" s="43"/>
      <c r="BQ37" s="43"/>
      <c r="BR37" s="43"/>
      <c r="BS37" s="43"/>
      <c r="BT37" s="43"/>
      <c r="BU37" s="43"/>
      <c r="BV37" s="44"/>
      <c r="BW37" s="44"/>
      <c r="BX37" s="44"/>
      <c r="BY37" s="44"/>
      <c r="BZ37" s="44"/>
      <c r="CA37" s="44"/>
      <c r="CB37" s="44"/>
      <c r="CC37" s="45"/>
      <c r="CD37" s="45"/>
      <c r="CE37" s="45"/>
      <c r="CF37" s="45"/>
    </row>
    <row r="39" spans="1:84" ht="15.75">
      <c r="A39" s="2"/>
      <c r="B39" s="2"/>
      <c r="C39" s="2"/>
      <c r="D39" s="2"/>
      <c r="E39" s="2"/>
      <c r="F39" s="2"/>
      <c r="G39" s="6" t="s">
        <v>2</v>
      </c>
      <c r="H39" s="129">
        <f>$J$35+$U$10*$X$10*2</f>
        <v>0.726388888888889</v>
      </c>
      <c r="I39" s="129"/>
      <c r="J39" s="129"/>
      <c r="K39" s="129"/>
      <c r="L39" s="129"/>
      <c r="M39" s="7" t="s">
        <v>3</v>
      </c>
      <c r="N39" s="2"/>
      <c r="O39" s="2"/>
      <c r="P39" s="2"/>
      <c r="Q39" s="2"/>
      <c r="R39" s="2"/>
      <c r="S39" s="2"/>
      <c r="T39" s="6" t="s">
        <v>4</v>
      </c>
      <c r="U39" s="130">
        <v>1</v>
      </c>
      <c r="V39" s="130"/>
      <c r="W39" s="71" t="s">
        <v>43</v>
      </c>
      <c r="X39" s="128">
        <v>0.006944444444444444</v>
      </c>
      <c r="Y39" s="128"/>
      <c r="Z39" s="128"/>
      <c r="AA39" s="128"/>
      <c r="AB39" s="128"/>
      <c r="AC39" s="7" t="s">
        <v>5</v>
      </c>
      <c r="AD39" s="2"/>
      <c r="AE39" s="2"/>
      <c r="AF39" s="2"/>
      <c r="AG39" s="2"/>
      <c r="AH39" s="2"/>
      <c r="AI39" s="2"/>
      <c r="AJ39" s="2"/>
      <c r="AK39" s="6" t="s">
        <v>6</v>
      </c>
      <c r="AL39" s="128">
        <v>0.003472222222222222</v>
      </c>
      <c r="AM39" s="128"/>
      <c r="AN39" s="128"/>
      <c r="AO39" s="128"/>
      <c r="AP39" s="128"/>
      <c r="AQ39" s="7" t="s">
        <v>5</v>
      </c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12"/>
      <c r="BF39" s="12"/>
      <c r="BG39" s="12"/>
      <c r="BH39" s="12"/>
      <c r="BI39" s="12"/>
      <c r="BJ39" s="12"/>
      <c r="BK39" s="12"/>
      <c r="BL39" s="12"/>
      <c r="BM39" s="43"/>
      <c r="BN39" s="43"/>
      <c r="BO39" s="43"/>
      <c r="BP39" s="43"/>
      <c r="BQ39" s="43"/>
      <c r="BR39" s="43"/>
      <c r="BS39" s="43"/>
      <c r="BT39" s="43"/>
      <c r="BU39" s="43"/>
      <c r="BV39" s="44"/>
      <c r="BW39" s="44"/>
      <c r="BX39" s="44"/>
      <c r="BY39" s="44"/>
      <c r="BZ39" s="44"/>
      <c r="CA39" s="44"/>
      <c r="CB39" s="44"/>
      <c r="CC39" s="45"/>
      <c r="CD39" s="45"/>
      <c r="CE39" s="45"/>
      <c r="CF39" s="45"/>
    </row>
    <row r="40" spans="57:84" ht="6" customHeight="1">
      <c r="BE40" s="12"/>
      <c r="BF40" s="12"/>
      <c r="BG40" s="12"/>
      <c r="BH40" s="12"/>
      <c r="BI40" s="12"/>
      <c r="BJ40" s="12"/>
      <c r="BK40" s="12"/>
      <c r="BL40" s="12"/>
      <c r="BM40" s="43"/>
      <c r="BN40" s="43"/>
      <c r="BO40" s="43"/>
      <c r="BP40" s="43"/>
      <c r="BQ40" s="43"/>
      <c r="BR40" s="43"/>
      <c r="BS40" s="43"/>
      <c r="BT40" s="43"/>
      <c r="BU40" s="43"/>
      <c r="BV40" s="44"/>
      <c r="BW40" s="44"/>
      <c r="BX40" s="44"/>
      <c r="BY40" s="44"/>
      <c r="BZ40" s="44"/>
      <c r="CA40" s="44"/>
      <c r="CB40" s="44"/>
      <c r="CC40" s="45"/>
      <c r="CD40" s="45"/>
      <c r="CE40" s="45"/>
      <c r="CF40" s="45"/>
    </row>
    <row r="41" spans="57:84" ht="3.75" customHeight="1" thickBot="1">
      <c r="BE41" s="12"/>
      <c r="BF41" s="12"/>
      <c r="BG41" s="12"/>
      <c r="BH41" s="12"/>
      <c r="BI41" s="12"/>
      <c r="BJ41" s="12"/>
      <c r="BK41" s="12"/>
      <c r="BL41" s="12"/>
      <c r="BM41" s="43"/>
      <c r="BN41" s="43"/>
      <c r="BO41" s="43"/>
      <c r="BP41" s="43"/>
      <c r="BQ41" s="43"/>
      <c r="BR41" s="43"/>
      <c r="BS41" s="43"/>
      <c r="BT41" s="43"/>
      <c r="BU41" s="43"/>
      <c r="BV41" s="44"/>
      <c r="BW41" s="44"/>
      <c r="BX41" s="44"/>
      <c r="BY41" s="44"/>
      <c r="BZ41" s="44"/>
      <c r="CA41" s="44"/>
      <c r="CB41" s="44"/>
      <c r="CC41" s="45"/>
      <c r="CD41" s="45"/>
      <c r="CE41" s="45"/>
      <c r="CF41" s="45"/>
    </row>
    <row r="42" spans="2:84" ht="19.5" customHeight="1" thickBot="1">
      <c r="B42" s="99" t="s">
        <v>15</v>
      </c>
      <c r="C42" s="100"/>
      <c r="D42" s="168"/>
      <c r="E42" s="169"/>
      <c r="F42" s="169"/>
      <c r="G42" s="169"/>
      <c r="H42" s="169"/>
      <c r="I42" s="170"/>
      <c r="J42" s="101" t="s">
        <v>18</v>
      </c>
      <c r="K42" s="102"/>
      <c r="L42" s="102"/>
      <c r="M42" s="102"/>
      <c r="N42" s="103"/>
      <c r="O42" s="101" t="s">
        <v>38</v>
      </c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3"/>
      <c r="AW42" s="101" t="s">
        <v>22</v>
      </c>
      <c r="AX42" s="102"/>
      <c r="AY42" s="102"/>
      <c r="AZ42" s="102"/>
      <c r="BA42" s="103"/>
      <c r="BB42" s="101"/>
      <c r="BC42" s="167"/>
      <c r="BE42" s="12"/>
      <c r="BF42" s="12"/>
      <c r="BG42" s="12"/>
      <c r="BH42" s="12"/>
      <c r="BI42" s="12"/>
      <c r="BJ42" s="12"/>
      <c r="BK42" s="12"/>
      <c r="BL42" s="12"/>
      <c r="BM42" s="43"/>
      <c r="BN42" s="43"/>
      <c r="BO42" s="43"/>
      <c r="BP42" s="43"/>
      <c r="BQ42" s="43"/>
      <c r="BR42" s="43"/>
      <c r="BS42" s="43"/>
      <c r="BT42" s="43"/>
      <c r="BU42" s="43"/>
      <c r="BV42" s="44"/>
      <c r="BW42" s="44"/>
      <c r="BX42" s="44"/>
      <c r="BY42" s="44"/>
      <c r="BZ42" s="44"/>
      <c r="CA42" s="44"/>
      <c r="CB42" s="44"/>
      <c r="CC42" s="45"/>
      <c r="CD42" s="45"/>
      <c r="CE42" s="45"/>
      <c r="CF42" s="45"/>
    </row>
    <row r="43" spans="2:84" ht="18" customHeight="1">
      <c r="B43" s="131">
        <v>13</v>
      </c>
      <c r="C43" s="132"/>
      <c r="D43" s="131"/>
      <c r="E43" s="132"/>
      <c r="F43" s="132"/>
      <c r="G43" s="132"/>
      <c r="H43" s="132"/>
      <c r="I43" s="161"/>
      <c r="J43" s="135">
        <f>$H$39</f>
        <v>0.726388888888889</v>
      </c>
      <c r="K43" s="136"/>
      <c r="L43" s="136"/>
      <c r="M43" s="136"/>
      <c r="N43" s="137"/>
      <c r="O43" s="148" t="s">
        <v>53</v>
      </c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21" t="s">
        <v>21</v>
      </c>
      <c r="AF43" s="149" t="s">
        <v>55</v>
      </c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50"/>
      <c r="AW43" s="141">
        <v>0</v>
      </c>
      <c r="AX43" s="143"/>
      <c r="AY43" s="141" t="s">
        <v>20</v>
      </c>
      <c r="AZ43" s="141">
        <v>3</v>
      </c>
      <c r="BA43" s="143"/>
      <c r="BB43" s="132" t="s">
        <v>58</v>
      </c>
      <c r="BC43" s="161"/>
      <c r="BE43" s="12"/>
      <c r="BF43" s="12"/>
      <c r="BG43" s="12"/>
      <c r="BH43" s="12"/>
      <c r="BI43" s="12"/>
      <c r="BJ43" s="12"/>
      <c r="BK43" s="12"/>
      <c r="BL43" s="12"/>
      <c r="BM43" s="43"/>
      <c r="BN43" s="43"/>
      <c r="BO43" s="43"/>
      <c r="BP43" s="43"/>
      <c r="BQ43" s="43"/>
      <c r="BR43" s="43"/>
      <c r="BS43" s="43"/>
      <c r="BT43" s="43"/>
      <c r="BU43" s="43"/>
      <c r="BV43" s="44"/>
      <c r="BW43" s="44"/>
      <c r="BX43" s="44"/>
      <c r="BY43" s="44"/>
      <c r="BZ43" s="44"/>
      <c r="CA43" s="44"/>
      <c r="CB43" s="44"/>
      <c r="CC43" s="45"/>
      <c r="CD43" s="45"/>
      <c r="CE43" s="45"/>
      <c r="CF43" s="45"/>
    </row>
    <row r="44" spans="2:84" ht="12" customHeight="1" thickBot="1">
      <c r="B44" s="133"/>
      <c r="C44" s="134"/>
      <c r="D44" s="133"/>
      <c r="E44" s="134"/>
      <c r="F44" s="134"/>
      <c r="G44" s="134"/>
      <c r="H44" s="134"/>
      <c r="I44" s="162"/>
      <c r="J44" s="138"/>
      <c r="K44" s="139"/>
      <c r="L44" s="139"/>
      <c r="M44" s="139"/>
      <c r="N44" s="140"/>
      <c r="O44" s="145" t="s">
        <v>27</v>
      </c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22"/>
      <c r="AF44" s="146" t="s">
        <v>31</v>
      </c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7"/>
      <c r="AW44" s="142"/>
      <c r="AX44" s="144"/>
      <c r="AY44" s="142"/>
      <c r="AZ44" s="142"/>
      <c r="BA44" s="144"/>
      <c r="BB44" s="134"/>
      <c r="BC44" s="162"/>
      <c r="BE44" s="12"/>
      <c r="BF44" s="12"/>
      <c r="BG44" s="12"/>
      <c r="BH44" s="12"/>
      <c r="BI44" s="12"/>
      <c r="BJ44" s="12"/>
      <c r="BK44" s="12"/>
      <c r="BL44" s="12"/>
      <c r="BM44" s="43"/>
      <c r="BN44" s="43"/>
      <c r="BO44" s="43"/>
      <c r="BP44" s="43"/>
      <c r="BQ44" s="43"/>
      <c r="BR44" s="43"/>
      <c r="BS44" s="43"/>
      <c r="BT44" s="43"/>
      <c r="BU44" s="43"/>
      <c r="BV44" s="44"/>
      <c r="BW44" s="44"/>
      <c r="BX44" s="44"/>
      <c r="BY44" s="44"/>
      <c r="BZ44" s="44"/>
      <c r="CA44" s="44"/>
      <c r="CB44" s="44"/>
      <c r="CC44" s="45"/>
      <c r="CD44" s="45"/>
      <c r="CE44" s="45"/>
      <c r="CF44" s="45"/>
    </row>
    <row r="45" spans="57:84" ht="3.75" customHeight="1" thickBot="1">
      <c r="BE45" s="12"/>
      <c r="BF45" s="12"/>
      <c r="BG45" s="12"/>
      <c r="BH45" s="12"/>
      <c r="BI45" s="12"/>
      <c r="BJ45" s="12"/>
      <c r="BK45" s="12"/>
      <c r="BL45" s="12"/>
      <c r="BM45" s="43"/>
      <c r="BN45" s="43"/>
      <c r="BO45" s="43"/>
      <c r="BP45" s="43"/>
      <c r="BQ45" s="43"/>
      <c r="BR45" s="43"/>
      <c r="BS45" s="43"/>
      <c r="BT45" s="43"/>
      <c r="BU45" s="43"/>
      <c r="BV45" s="44"/>
      <c r="BW45" s="44"/>
      <c r="BX45" s="44"/>
      <c r="BY45" s="44"/>
      <c r="BZ45" s="44"/>
      <c r="CA45" s="44"/>
      <c r="CB45" s="44"/>
      <c r="CC45" s="45"/>
      <c r="CD45" s="45"/>
      <c r="CE45" s="45"/>
      <c r="CF45" s="45"/>
    </row>
    <row r="46" spans="2:84" ht="19.5" customHeight="1" thickBot="1">
      <c r="B46" s="99" t="s">
        <v>15</v>
      </c>
      <c r="C46" s="100"/>
      <c r="D46" s="168"/>
      <c r="E46" s="169"/>
      <c r="F46" s="169"/>
      <c r="G46" s="169"/>
      <c r="H46" s="169"/>
      <c r="I46" s="170"/>
      <c r="J46" s="101" t="s">
        <v>18</v>
      </c>
      <c r="K46" s="102"/>
      <c r="L46" s="102"/>
      <c r="M46" s="102"/>
      <c r="N46" s="103"/>
      <c r="O46" s="101" t="s">
        <v>39</v>
      </c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3"/>
      <c r="AW46" s="101" t="s">
        <v>22</v>
      </c>
      <c r="AX46" s="102"/>
      <c r="AY46" s="102"/>
      <c r="AZ46" s="102"/>
      <c r="BA46" s="103"/>
      <c r="BB46" s="101"/>
      <c r="BC46" s="167"/>
      <c r="BE46" s="12"/>
      <c r="BF46" s="12"/>
      <c r="BG46" s="12"/>
      <c r="BH46" s="12"/>
      <c r="BI46" s="12"/>
      <c r="BJ46" s="12"/>
      <c r="BK46" s="12"/>
      <c r="BL46" s="12"/>
      <c r="BM46" s="43"/>
      <c r="BN46" s="43"/>
      <c r="BO46" s="43"/>
      <c r="BP46" s="43"/>
      <c r="BQ46" s="43"/>
      <c r="BR46" s="43"/>
      <c r="BS46" s="43"/>
      <c r="BT46" s="43"/>
      <c r="BU46" s="43"/>
      <c r="BV46" s="44"/>
      <c r="BW46" s="44"/>
      <c r="BX46" s="44"/>
      <c r="BY46" s="44"/>
      <c r="BZ46" s="44"/>
      <c r="CA46" s="44"/>
      <c r="CB46" s="44"/>
      <c r="CC46" s="45"/>
      <c r="CD46" s="45"/>
      <c r="CE46" s="45"/>
      <c r="CF46" s="45"/>
    </row>
    <row r="47" spans="2:84" ht="18" customHeight="1">
      <c r="B47" s="131">
        <v>14</v>
      </c>
      <c r="C47" s="132"/>
      <c r="D47" s="131"/>
      <c r="E47" s="132"/>
      <c r="F47" s="132"/>
      <c r="G47" s="132"/>
      <c r="H47" s="132"/>
      <c r="I47" s="161"/>
      <c r="J47" s="135">
        <f>$J$43+$U$39*$X$39+$AL$39</f>
        <v>0.7368055555555556</v>
      </c>
      <c r="K47" s="136"/>
      <c r="L47" s="136"/>
      <c r="M47" s="136"/>
      <c r="N47" s="137"/>
      <c r="O47" s="148" t="s">
        <v>59</v>
      </c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21" t="s">
        <v>21</v>
      </c>
      <c r="AF47" s="149" t="s">
        <v>60</v>
      </c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50"/>
      <c r="AW47" s="155">
        <v>2</v>
      </c>
      <c r="AX47" s="141"/>
      <c r="AY47" s="141" t="s">
        <v>20</v>
      </c>
      <c r="AZ47" s="141">
        <v>0</v>
      </c>
      <c r="BA47" s="143"/>
      <c r="BB47" s="151"/>
      <c r="BC47" s="152"/>
      <c r="BE47" s="12"/>
      <c r="BF47" s="12"/>
      <c r="BG47" s="12"/>
      <c r="BH47" s="12"/>
      <c r="BI47" s="12"/>
      <c r="BJ47" s="12"/>
      <c r="BK47" s="12"/>
      <c r="BL47" s="12"/>
      <c r="BM47" s="43"/>
      <c r="BN47" s="43"/>
      <c r="BO47" s="43"/>
      <c r="BP47" s="43"/>
      <c r="BQ47" s="43"/>
      <c r="BR47" s="43"/>
      <c r="BS47" s="43"/>
      <c r="BT47" s="43"/>
      <c r="BU47" s="43"/>
      <c r="BV47" s="44"/>
      <c r="BW47" s="44"/>
      <c r="BX47" s="44"/>
      <c r="BY47" s="44"/>
      <c r="BZ47" s="44"/>
      <c r="CA47" s="44"/>
      <c r="CB47" s="44"/>
      <c r="CC47" s="45"/>
      <c r="CD47" s="45"/>
      <c r="CE47" s="45"/>
      <c r="CF47" s="45"/>
    </row>
    <row r="48" spans="2:86" ht="13.5" thickBot="1">
      <c r="B48" s="133"/>
      <c r="C48" s="134"/>
      <c r="D48" s="133"/>
      <c r="E48" s="134"/>
      <c r="F48" s="134"/>
      <c r="G48" s="134"/>
      <c r="H48" s="134"/>
      <c r="I48" s="162"/>
      <c r="J48" s="138"/>
      <c r="K48" s="139"/>
      <c r="L48" s="139"/>
      <c r="M48" s="139"/>
      <c r="N48" s="140"/>
      <c r="O48" s="145" t="s">
        <v>28</v>
      </c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22"/>
      <c r="AF48" s="146" t="s">
        <v>32</v>
      </c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7"/>
      <c r="AW48" s="156"/>
      <c r="AX48" s="142"/>
      <c r="AY48" s="142"/>
      <c r="AZ48" s="142"/>
      <c r="BA48" s="144"/>
      <c r="BB48" s="153"/>
      <c r="BC48" s="154"/>
      <c r="BE48" s="12"/>
      <c r="BF48" s="12"/>
      <c r="BG48" s="12"/>
      <c r="BH48" s="12"/>
      <c r="BI48" s="12"/>
      <c r="BJ48" s="12"/>
      <c r="BK48" s="12"/>
      <c r="BL48" s="12"/>
      <c r="BM48" s="43"/>
      <c r="BN48" s="43"/>
      <c r="BO48" s="43"/>
      <c r="BP48" s="43"/>
      <c r="BQ48" s="43"/>
      <c r="BR48" s="43"/>
      <c r="BS48" s="43"/>
      <c r="BT48" s="43"/>
      <c r="BU48" s="43"/>
      <c r="BV48" s="44"/>
      <c r="BW48" s="44"/>
      <c r="BX48" s="44"/>
      <c r="BY48" s="44"/>
      <c r="BZ48" s="43"/>
      <c r="CA48" s="43"/>
      <c r="CB48" s="43"/>
      <c r="CC48" s="49"/>
      <c r="CD48" s="49"/>
      <c r="CE48" s="49"/>
      <c r="CF48" s="49"/>
      <c r="CG48" s="50"/>
      <c r="CH48" s="50"/>
    </row>
    <row r="49" spans="57:86" ht="3.75" customHeight="1" thickBot="1">
      <c r="BE49" s="12"/>
      <c r="BF49" s="12"/>
      <c r="BG49" s="12"/>
      <c r="BH49" s="12"/>
      <c r="BI49" s="12"/>
      <c r="BJ49" s="12"/>
      <c r="BK49" s="12"/>
      <c r="BL49" s="12"/>
      <c r="BM49" s="43"/>
      <c r="BN49" s="43"/>
      <c r="BO49" s="43"/>
      <c r="BP49" s="43"/>
      <c r="BQ49" s="43"/>
      <c r="BR49" s="43"/>
      <c r="BS49" s="43"/>
      <c r="BT49" s="43"/>
      <c r="BU49" s="43"/>
      <c r="BV49" s="44"/>
      <c r="BW49" s="44"/>
      <c r="BX49" s="44"/>
      <c r="BY49" s="44"/>
      <c r="BZ49" s="43"/>
      <c r="CA49" s="43"/>
      <c r="CB49" s="43"/>
      <c r="CC49" s="49"/>
      <c r="CD49" s="49"/>
      <c r="CE49" s="49"/>
      <c r="CF49" s="49"/>
      <c r="CG49" s="50"/>
      <c r="CH49" s="50"/>
    </row>
    <row r="50" spans="2:86" ht="19.5" customHeight="1" thickBot="1">
      <c r="B50" s="99" t="s">
        <v>15</v>
      </c>
      <c r="C50" s="100"/>
      <c r="D50" s="168"/>
      <c r="E50" s="169"/>
      <c r="F50" s="169"/>
      <c r="G50" s="169"/>
      <c r="H50" s="169"/>
      <c r="I50" s="170"/>
      <c r="J50" s="101" t="s">
        <v>18</v>
      </c>
      <c r="K50" s="102"/>
      <c r="L50" s="102"/>
      <c r="M50" s="102"/>
      <c r="N50" s="103"/>
      <c r="O50" s="101" t="s">
        <v>40</v>
      </c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3"/>
      <c r="AW50" s="101" t="s">
        <v>22</v>
      </c>
      <c r="AX50" s="102"/>
      <c r="AY50" s="102"/>
      <c r="AZ50" s="102"/>
      <c r="BA50" s="103"/>
      <c r="BB50" s="101"/>
      <c r="BC50" s="167"/>
      <c r="BE50" s="12"/>
      <c r="BF50" s="12"/>
      <c r="BG50" s="12"/>
      <c r="BH50" s="12"/>
      <c r="BI50" s="12"/>
      <c r="BJ50" s="12"/>
      <c r="BK50" s="12"/>
      <c r="BL50" s="12"/>
      <c r="BM50" s="43"/>
      <c r="BN50" s="43"/>
      <c r="BO50" s="43"/>
      <c r="BP50" s="43"/>
      <c r="BQ50" s="43"/>
      <c r="BR50" s="43"/>
      <c r="BS50" s="43"/>
      <c r="BT50" s="43"/>
      <c r="BU50" s="43"/>
      <c r="BV50" s="44"/>
      <c r="BW50" s="44"/>
      <c r="BX50" s="44"/>
      <c r="BY50" s="44"/>
      <c r="BZ50" s="43"/>
      <c r="CA50" s="43"/>
      <c r="CB50" s="51"/>
      <c r="CC50" s="52"/>
      <c r="CD50" s="52"/>
      <c r="CE50" s="52"/>
      <c r="CF50" s="52"/>
      <c r="CG50" s="50"/>
      <c r="CH50" s="50"/>
    </row>
    <row r="51" spans="2:86" ht="18" customHeight="1">
      <c r="B51" s="131">
        <v>15</v>
      </c>
      <c r="C51" s="132"/>
      <c r="D51" s="131"/>
      <c r="E51" s="132"/>
      <c r="F51" s="132"/>
      <c r="G51" s="132"/>
      <c r="H51" s="132"/>
      <c r="I51" s="161"/>
      <c r="J51" s="135">
        <f>$J$47+$U$39*$X$39+$AL$39</f>
        <v>0.7472222222222222</v>
      </c>
      <c r="K51" s="136"/>
      <c r="L51" s="136"/>
      <c r="M51" s="136"/>
      <c r="N51" s="137"/>
      <c r="O51" s="148" t="s">
        <v>48</v>
      </c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21" t="s">
        <v>21</v>
      </c>
      <c r="AF51" s="149" t="s">
        <v>61</v>
      </c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50"/>
      <c r="AW51" s="155">
        <v>1</v>
      </c>
      <c r="AX51" s="141"/>
      <c r="AY51" s="141" t="s">
        <v>20</v>
      </c>
      <c r="AZ51" s="141">
        <v>3</v>
      </c>
      <c r="BA51" s="143"/>
      <c r="BB51" s="132"/>
      <c r="BC51" s="161"/>
      <c r="BZ51" s="46"/>
      <c r="CA51" s="46"/>
      <c r="CB51" s="51"/>
      <c r="CC51" s="52"/>
      <c r="CD51" s="52"/>
      <c r="CE51" s="52"/>
      <c r="CF51" s="52"/>
      <c r="CG51" s="50"/>
      <c r="CH51" s="50"/>
    </row>
    <row r="52" spans="2:55" ht="12" customHeight="1" thickBot="1">
      <c r="B52" s="133"/>
      <c r="C52" s="134"/>
      <c r="D52" s="133"/>
      <c r="E52" s="134"/>
      <c r="F52" s="134"/>
      <c r="G52" s="134"/>
      <c r="H52" s="134"/>
      <c r="I52" s="162"/>
      <c r="J52" s="138"/>
      <c r="K52" s="139"/>
      <c r="L52" s="139"/>
      <c r="M52" s="139"/>
      <c r="N52" s="140"/>
      <c r="O52" s="145" t="s">
        <v>29</v>
      </c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22"/>
      <c r="AF52" s="146" t="s">
        <v>33</v>
      </c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7"/>
      <c r="AW52" s="156"/>
      <c r="AX52" s="142"/>
      <c r="AY52" s="142"/>
      <c r="AZ52" s="142"/>
      <c r="BA52" s="144"/>
      <c r="BB52" s="134"/>
      <c r="BC52" s="162"/>
    </row>
    <row r="53" ht="3.75" customHeight="1" thickBot="1"/>
    <row r="54" spans="2:55" ht="19.5" customHeight="1" thickBot="1">
      <c r="B54" s="99" t="s">
        <v>15</v>
      </c>
      <c r="C54" s="100"/>
      <c r="D54" s="168"/>
      <c r="E54" s="169"/>
      <c r="F54" s="169"/>
      <c r="G54" s="169"/>
      <c r="H54" s="169"/>
      <c r="I54" s="170"/>
      <c r="J54" s="101" t="s">
        <v>18</v>
      </c>
      <c r="K54" s="102"/>
      <c r="L54" s="102"/>
      <c r="M54" s="102"/>
      <c r="N54" s="103"/>
      <c r="O54" s="101" t="s">
        <v>41</v>
      </c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3"/>
      <c r="AW54" s="101" t="s">
        <v>22</v>
      </c>
      <c r="AX54" s="102"/>
      <c r="AY54" s="102"/>
      <c r="AZ54" s="102"/>
      <c r="BA54" s="103"/>
      <c r="BB54" s="101"/>
      <c r="BC54" s="167"/>
    </row>
    <row r="55" spans="2:55" ht="18" customHeight="1">
      <c r="B55" s="131">
        <v>16</v>
      </c>
      <c r="C55" s="132"/>
      <c r="D55" s="131"/>
      <c r="E55" s="132"/>
      <c r="F55" s="132"/>
      <c r="G55" s="132"/>
      <c r="H55" s="132"/>
      <c r="I55" s="161"/>
      <c r="J55" s="135">
        <f>$J$51+$U$39*$X$39+$AL$39</f>
        <v>0.7576388888888889</v>
      </c>
      <c r="K55" s="136"/>
      <c r="L55" s="136"/>
      <c r="M55" s="136"/>
      <c r="N55" s="137"/>
      <c r="O55" s="148" t="s">
        <v>52</v>
      </c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21" t="s">
        <v>21</v>
      </c>
      <c r="AF55" s="149" t="s">
        <v>50</v>
      </c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50"/>
      <c r="AW55" s="155">
        <v>2</v>
      </c>
      <c r="AX55" s="141"/>
      <c r="AY55" s="141" t="s">
        <v>20</v>
      </c>
      <c r="AZ55" s="141">
        <v>4</v>
      </c>
      <c r="BA55" s="143"/>
      <c r="BB55" s="132"/>
      <c r="BC55" s="161"/>
    </row>
    <row r="56" spans="2:55" ht="12" customHeight="1" thickBot="1">
      <c r="B56" s="133"/>
      <c r="C56" s="134"/>
      <c r="D56" s="133"/>
      <c r="E56" s="134"/>
      <c r="F56" s="134"/>
      <c r="G56" s="134"/>
      <c r="H56" s="134"/>
      <c r="I56" s="162"/>
      <c r="J56" s="138"/>
      <c r="K56" s="139"/>
      <c r="L56" s="139"/>
      <c r="M56" s="139"/>
      <c r="N56" s="140"/>
      <c r="O56" s="145" t="s">
        <v>30</v>
      </c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22"/>
      <c r="AF56" s="146" t="s">
        <v>34</v>
      </c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7"/>
      <c r="AW56" s="156"/>
      <c r="AX56" s="142"/>
      <c r="AY56" s="142"/>
      <c r="AZ56" s="142"/>
      <c r="BA56" s="144"/>
      <c r="BB56" s="134"/>
      <c r="BC56" s="162"/>
    </row>
    <row r="59" spans="57:73" ht="12.75">
      <c r="BE59" s="32"/>
      <c r="BF59" s="32"/>
      <c r="BG59" s="32"/>
      <c r="BH59" s="32"/>
      <c r="BI59" s="32"/>
      <c r="BJ59" s="32"/>
      <c r="BK59" s="32"/>
      <c r="BL59" s="32"/>
      <c r="BM59" s="48"/>
      <c r="BN59" s="48"/>
      <c r="BO59" s="48"/>
      <c r="BP59" s="48"/>
      <c r="BQ59" s="48"/>
      <c r="BR59" s="48"/>
      <c r="BS59" s="48"/>
      <c r="BT59" s="48"/>
      <c r="BU59" s="48"/>
    </row>
    <row r="60" spans="2:73" ht="12.75">
      <c r="B60" s="1" t="s">
        <v>44</v>
      </c>
      <c r="BE60" s="32"/>
      <c r="BF60" s="32"/>
      <c r="BG60" s="32"/>
      <c r="BH60" s="32"/>
      <c r="BI60" s="32"/>
      <c r="BJ60" s="32"/>
      <c r="BK60" s="32"/>
      <c r="BL60" s="32"/>
      <c r="BM60" s="48"/>
      <c r="BN60" s="48"/>
      <c r="BO60" s="48"/>
      <c r="BP60" s="48"/>
      <c r="BQ60" s="48"/>
      <c r="BR60" s="48"/>
      <c r="BS60" s="48"/>
      <c r="BT60" s="48"/>
      <c r="BU60" s="48"/>
    </row>
    <row r="61" ht="13.5" thickBot="1"/>
    <row r="62" spans="9:48" ht="25.5" customHeight="1">
      <c r="I62" s="163" t="s">
        <v>8</v>
      </c>
      <c r="J62" s="164"/>
      <c r="K62" s="164"/>
      <c r="L62" s="23"/>
      <c r="M62" s="157" t="str">
        <f>IF(ISBLANK($AZ$55)," ",IF($AW$55&gt;$AZ$55,$O$55,IF($AZ$55&gt;$AW$55,$AF$55)))</f>
        <v>PSV Grün/Weiß</v>
      </c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8"/>
    </row>
    <row r="63" spans="9:48" ht="25.5" customHeight="1">
      <c r="I63" s="165" t="s">
        <v>9</v>
      </c>
      <c r="J63" s="166"/>
      <c r="K63" s="166"/>
      <c r="L63" s="25"/>
      <c r="M63" s="159" t="str">
        <f>IF(ISBLANK($AZ$55)," ",IF($AW$55&lt;$AZ$55,$O$55,IF($AZ$55&lt;$AW$55,$AF$55)))</f>
        <v>DJK Schwarz/Weiß</v>
      </c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60"/>
    </row>
    <row r="64" spans="9:48" ht="25.5" customHeight="1">
      <c r="I64" s="175" t="s">
        <v>10</v>
      </c>
      <c r="J64" s="176"/>
      <c r="K64" s="176"/>
      <c r="L64" s="24"/>
      <c r="M64" s="173" t="str">
        <f>IF(ISBLANK($AZ$51)," ",IF($AW$51&gt;$AZ$51,$O$51,IF($AZ$51&gt;$AW$51,$AF$51)))</f>
        <v>Sc Kohlheck</v>
      </c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4"/>
    </row>
    <row r="65" spans="9:48" ht="25.5" customHeight="1">
      <c r="I65" s="165" t="s">
        <v>11</v>
      </c>
      <c r="J65" s="166"/>
      <c r="K65" s="166"/>
      <c r="L65" s="25"/>
      <c r="M65" s="159" t="str">
        <f>IF(ISBLANK($AZ$51)," ",IF($AW$51&lt;$AZ$51,$O$51,IF($AZ$51&lt;$AW$51,$AF$51)))</f>
        <v>TuS Linter</v>
      </c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60"/>
    </row>
    <row r="66" spans="9:48" ht="25.5" customHeight="1">
      <c r="I66" s="175" t="s">
        <v>12</v>
      </c>
      <c r="J66" s="176"/>
      <c r="K66" s="176"/>
      <c r="L66" s="24"/>
      <c r="M66" s="173" t="s">
        <v>51</v>
      </c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4"/>
    </row>
    <row r="67" spans="9:48" ht="25.5" customHeight="1">
      <c r="I67" s="165" t="s">
        <v>35</v>
      </c>
      <c r="J67" s="166"/>
      <c r="K67" s="166"/>
      <c r="L67" s="25"/>
      <c r="M67" s="159" t="s">
        <v>54</v>
      </c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60"/>
    </row>
    <row r="68" spans="9:48" ht="25.5" customHeight="1">
      <c r="I68" s="175" t="s">
        <v>36</v>
      </c>
      <c r="J68" s="176"/>
      <c r="K68" s="176"/>
      <c r="L68" s="24"/>
      <c r="M68" s="173" t="str">
        <f>IF(ISBLANK($AZ$43)," ",IF($AW$43&gt;$AZ$43,$O$43,IF($AZ$43&gt;$AW$43,$AF$43)))</f>
        <v>Freie Turner</v>
      </c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4"/>
    </row>
    <row r="69" spans="9:48" ht="25.5" customHeight="1" thickBot="1">
      <c r="I69" s="177" t="s">
        <v>37</v>
      </c>
      <c r="J69" s="178"/>
      <c r="K69" s="178"/>
      <c r="L69" s="26"/>
      <c r="M69" s="171" t="str">
        <f>IF(ISBLANK($AZ$43)," ",IF($AW$43&lt;$AZ$43,$O$43,IF($AZ$43&lt;$AW$43,$AF$43)))</f>
        <v>Türkischer SV</v>
      </c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2"/>
    </row>
    <row r="70" spans="57:102" ht="25.5" customHeight="1"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</row>
    <row r="71" spans="57:102" ht="25.5" customHeight="1"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</row>
  </sheetData>
  <sheetProtection/>
  <mergeCells count="241">
    <mergeCell ref="M67:AV67"/>
    <mergeCell ref="D42:I42"/>
    <mergeCell ref="D43:I44"/>
    <mergeCell ref="D46:I46"/>
    <mergeCell ref="D47:I48"/>
    <mergeCell ref="D50:I50"/>
    <mergeCell ref="D51:I52"/>
    <mergeCell ref="I64:K64"/>
    <mergeCell ref="I65:K65"/>
    <mergeCell ref="M69:AV69"/>
    <mergeCell ref="O50:AV50"/>
    <mergeCell ref="M64:AV64"/>
    <mergeCell ref="M65:AV65"/>
    <mergeCell ref="M66:AV66"/>
    <mergeCell ref="I66:K66"/>
    <mergeCell ref="I67:K67"/>
    <mergeCell ref="M68:AV68"/>
    <mergeCell ref="I68:K68"/>
    <mergeCell ref="I69:K69"/>
    <mergeCell ref="AW50:BA50"/>
    <mergeCell ref="BB50:BC50"/>
    <mergeCell ref="B54:C54"/>
    <mergeCell ref="J54:N54"/>
    <mergeCell ref="O54:AV54"/>
    <mergeCell ref="AW54:BA54"/>
    <mergeCell ref="BB54:BC54"/>
    <mergeCell ref="D54:I54"/>
    <mergeCell ref="AZ51:BA52"/>
    <mergeCell ref="BB51:BC52"/>
    <mergeCell ref="AW42:BA42"/>
    <mergeCell ref="BB42:BC42"/>
    <mergeCell ref="B46:C46"/>
    <mergeCell ref="J46:N46"/>
    <mergeCell ref="O46:AV46"/>
    <mergeCell ref="AW46:BA46"/>
    <mergeCell ref="BB46:BC46"/>
    <mergeCell ref="B42:C42"/>
    <mergeCell ref="J42:N42"/>
    <mergeCell ref="BB43:BC44"/>
    <mergeCell ref="AZ55:BA56"/>
    <mergeCell ref="BB55:BC56"/>
    <mergeCell ref="O56:AD56"/>
    <mergeCell ref="AF56:AV56"/>
    <mergeCell ref="O55:AD55"/>
    <mergeCell ref="AF55:AV55"/>
    <mergeCell ref="AW55:AX56"/>
    <mergeCell ref="AY55:AY56"/>
    <mergeCell ref="AW51:AX52"/>
    <mergeCell ref="AY51:AY52"/>
    <mergeCell ref="B51:C52"/>
    <mergeCell ref="J51:N52"/>
    <mergeCell ref="O51:AD51"/>
    <mergeCell ref="AF51:AV51"/>
    <mergeCell ref="O52:AD52"/>
    <mergeCell ref="AF52:AV52"/>
    <mergeCell ref="B50:C50"/>
    <mergeCell ref="J50:N50"/>
    <mergeCell ref="M62:AV62"/>
    <mergeCell ref="M63:AV63"/>
    <mergeCell ref="B55:C56"/>
    <mergeCell ref="J55:N56"/>
    <mergeCell ref="D55:I56"/>
    <mergeCell ref="I62:K62"/>
    <mergeCell ref="I63:K63"/>
    <mergeCell ref="BB47:BC48"/>
    <mergeCell ref="O48:AD48"/>
    <mergeCell ref="AF48:AV48"/>
    <mergeCell ref="O47:AD47"/>
    <mergeCell ref="AF47:AV47"/>
    <mergeCell ref="AW47:AX48"/>
    <mergeCell ref="AY47:AY48"/>
    <mergeCell ref="AY43:AY44"/>
    <mergeCell ref="AZ43:BA44"/>
    <mergeCell ref="AZ47:BA48"/>
    <mergeCell ref="O44:AD44"/>
    <mergeCell ref="AF44:AV44"/>
    <mergeCell ref="O43:AD43"/>
    <mergeCell ref="AF43:AV43"/>
    <mergeCell ref="AW43:AX44"/>
    <mergeCell ref="B43:C44"/>
    <mergeCell ref="J43:N44"/>
    <mergeCell ref="O42:AV42"/>
    <mergeCell ref="H39:L39"/>
    <mergeCell ref="U39:V39"/>
    <mergeCell ref="B47:C48"/>
    <mergeCell ref="J47:N48"/>
    <mergeCell ref="BB24:BC24"/>
    <mergeCell ref="AW24:AX24"/>
    <mergeCell ref="AZ24:BA24"/>
    <mergeCell ref="AW25:AX25"/>
    <mergeCell ref="X39:AB39"/>
    <mergeCell ref="AL39:AP39"/>
    <mergeCell ref="BB16:BC16"/>
    <mergeCell ref="BB18:BC18"/>
    <mergeCell ref="AG19:BA19"/>
    <mergeCell ref="BB19:BC19"/>
    <mergeCell ref="BB17:BC17"/>
    <mergeCell ref="AG16:BA16"/>
    <mergeCell ref="BB15:BC15"/>
    <mergeCell ref="B8:AM8"/>
    <mergeCell ref="B15:X15"/>
    <mergeCell ref="Y15:Z15"/>
    <mergeCell ref="X10:AB10"/>
    <mergeCell ref="H10:L10"/>
    <mergeCell ref="AL10:AP10"/>
    <mergeCell ref="U10:V10"/>
    <mergeCell ref="D25:F25"/>
    <mergeCell ref="G25:I25"/>
    <mergeCell ref="M6:T6"/>
    <mergeCell ref="Y6:AF6"/>
    <mergeCell ref="AE15:BA15"/>
    <mergeCell ref="AE19:AF19"/>
    <mergeCell ref="O23:AV23"/>
    <mergeCell ref="AE18:AF18"/>
    <mergeCell ref="AG17:BA17"/>
    <mergeCell ref="AG18:BA18"/>
    <mergeCell ref="B18:C18"/>
    <mergeCell ref="B19:C19"/>
    <mergeCell ref="D19:X19"/>
    <mergeCell ref="Y17:Z17"/>
    <mergeCell ref="Y18:Z18"/>
    <mergeCell ref="Y19:Z19"/>
    <mergeCell ref="D17:X17"/>
    <mergeCell ref="D18:X18"/>
    <mergeCell ref="B16:C16"/>
    <mergeCell ref="AE16:AF16"/>
    <mergeCell ref="Y16:Z16"/>
    <mergeCell ref="B17:C17"/>
    <mergeCell ref="D16:X16"/>
    <mergeCell ref="AE17:AF17"/>
    <mergeCell ref="J23:N23"/>
    <mergeCell ref="O24:AD24"/>
    <mergeCell ref="AF24:AV24"/>
    <mergeCell ref="B24:C24"/>
    <mergeCell ref="D24:F24"/>
    <mergeCell ref="G24:I24"/>
    <mergeCell ref="J24:N24"/>
    <mergeCell ref="BB26:BC26"/>
    <mergeCell ref="B25:C25"/>
    <mergeCell ref="O25:AD25"/>
    <mergeCell ref="AF25:AV25"/>
    <mergeCell ref="J25:N25"/>
    <mergeCell ref="B23:C23"/>
    <mergeCell ref="G23:I23"/>
    <mergeCell ref="D23:F23"/>
    <mergeCell ref="BB23:BC23"/>
    <mergeCell ref="AW23:BA23"/>
    <mergeCell ref="B27:C27"/>
    <mergeCell ref="B28:C28"/>
    <mergeCell ref="B29:C29"/>
    <mergeCell ref="B34:C34"/>
    <mergeCell ref="B26:C26"/>
    <mergeCell ref="J26:N26"/>
    <mergeCell ref="D32:F32"/>
    <mergeCell ref="G32:I32"/>
    <mergeCell ref="D31:F31"/>
    <mergeCell ref="G31:I31"/>
    <mergeCell ref="B35:C35"/>
    <mergeCell ref="B30:C30"/>
    <mergeCell ref="B31:C31"/>
    <mergeCell ref="B32:C32"/>
    <mergeCell ref="B33:C33"/>
    <mergeCell ref="D28:F28"/>
    <mergeCell ref="G28:I28"/>
    <mergeCell ref="AZ25:BA25"/>
    <mergeCell ref="BB25:BC25"/>
    <mergeCell ref="D26:F26"/>
    <mergeCell ref="G26:I26"/>
    <mergeCell ref="O26:AD26"/>
    <mergeCell ref="AF26:AV26"/>
    <mergeCell ref="AW26:AX26"/>
    <mergeCell ref="AZ26:BA26"/>
    <mergeCell ref="AZ27:BA27"/>
    <mergeCell ref="BB27:BC27"/>
    <mergeCell ref="D27:F27"/>
    <mergeCell ref="G27:I27"/>
    <mergeCell ref="J27:N27"/>
    <mergeCell ref="O27:AD27"/>
    <mergeCell ref="J28:N28"/>
    <mergeCell ref="O28:AD28"/>
    <mergeCell ref="AF28:AV28"/>
    <mergeCell ref="AW28:AX28"/>
    <mergeCell ref="AF27:AV27"/>
    <mergeCell ref="AW27:AX27"/>
    <mergeCell ref="AZ30:BA30"/>
    <mergeCell ref="BB30:BC30"/>
    <mergeCell ref="D29:F29"/>
    <mergeCell ref="G29:I29"/>
    <mergeCell ref="J29:N29"/>
    <mergeCell ref="O29:AD29"/>
    <mergeCell ref="D30:F30"/>
    <mergeCell ref="G30:I30"/>
    <mergeCell ref="AZ28:BA28"/>
    <mergeCell ref="BB28:BC28"/>
    <mergeCell ref="AF29:AV29"/>
    <mergeCell ref="AW29:AX29"/>
    <mergeCell ref="AZ29:BA29"/>
    <mergeCell ref="BB29:BC29"/>
    <mergeCell ref="AZ31:BA31"/>
    <mergeCell ref="BB31:BC31"/>
    <mergeCell ref="J30:N30"/>
    <mergeCell ref="O30:AD30"/>
    <mergeCell ref="J31:N31"/>
    <mergeCell ref="O31:AD31"/>
    <mergeCell ref="AF31:AV31"/>
    <mergeCell ref="AW31:AX31"/>
    <mergeCell ref="AF30:AV30"/>
    <mergeCell ref="AW30:AX30"/>
    <mergeCell ref="AZ32:BA32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AZ34:BA34"/>
    <mergeCell ref="BB34:BC34"/>
    <mergeCell ref="D34:F34"/>
    <mergeCell ref="G34:I34"/>
    <mergeCell ref="J34:N34"/>
    <mergeCell ref="O34:AD34"/>
    <mergeCell ref="AZ35:BA35"/>
    <mergeCell ref="BB35:BC35"/>
    <mergeCell ref="D35:F35"/>
    <mergeCell ref="G35:I35"/>
    <mergeCell ref="J35:N35"/>
    <mergeCell ref="O35:AD35"/>
    <mergeCell ref="AF35:AV35"/>
    <mergeCell ref="A2:AP2"/>
    <mergeCell ref="A3:AP3"/>
    <mergeCell ref="A4:AP4"/>
    <mergeCell ref="AW35:AX35"/>
    <mergeCell ref="AF34:AV34"/>
    <mergeCell ref="AW34:AX34"/>
    <mergeCell ref="J32:N32"/>
    <mergeCell ref="O32:AD32"/>
    <mergeCell ref="AF32:AV32"/>
    <mergeCell ref="AW32:AX3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Footer xml:space="preserve">&amp;C&amp;F&amp;R&amp;P von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Rainer</cp:lastModifiedBy>
  <cp:lastPrinted>2002-04-23T14:37:11Z</cp:lastPrinted>
  <dcterms:created xsi:type="dcterms:W3CDTF">2002-02-21T07:48:38Z</dcterms:created>
  <dcterms:modified xsi:type="dcterms:W3CDTF">2014-12-26T05:04:02Z</dcterms:modified>
  <cp:category/>
  <cp:version/>
  <cp:contentType/>
  <cp:contentStatus/>
</cp:coreProperties>
</file>